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.hoseinieghbal\Downloads\معاونت هنری\اداره کل نمایشی\"/>
    </mc:Choice>
  </mc:AlternateContent>
  <xr:revisionPtr revIDLastSave="0" documentId="13_ncr:1_{E5C98A58-8AF2-4D0F-857B-C7A90C7C2FF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گزارش مالی جشنواره فجر " sheetId="9" r:id="rId1"/>
    <sheet name="دبیرخانه" sheetId="12" r:id="rId2"/>
    <sheet name=" ارزیابی، انتخاب و  داوری آثار" sheetId="6" r:id="rId3"/>
    <sheet name="کمک هزینه" sheetId="3" r:id="rId4"/>
    <sheet name="روابط عمومی و تبلیغات" sheetId="11" r:id="rId5"/>
    <sheet name="امور اجرایی" sheetId="14" r:id="rId6"/>
    <sheet name="هدایا و جوایز" sheetId="8" r:id="rId7"/>
    <sheet name="بین الملل" sheetId="15" r:id="rId8"/>
    <sheet name="انتشارات ، پژوهش و آموزش" sheetId="17" r:id="rId9"/>
  </sheets>
  <externalReferences>
    <externalReference r:id="rId10"/>
  </externalReferences>
  <definedNames>
    <definedName name="_xlnm._FilterDatabase" localSheetId="6" hidden="1">'هدایا و جوایز'!$A$2:$D$81</definedName>
    <definedName name="_xlnm.Print_Area" localSheetId="0">'گزارش مالی جشنواره فجر '!#REF!</definedName>
    <definedName name="_xlnm.Print_Titles" localSheetId="5">'امور اجرایی'!$1:$2</definedName>
    <definedName name="_xlnm.Print_Titles" localSheetId="8">'[1]انتشارات , پژوهش و آموزش'!$1:$2</definedName>
    <definedName name="_xlnm.Print_Titles" localSheetId="7">'بین الملل'!$1:$2</definedName>
    <definedName name="_xlnm.Print_Titles" localSheetId="4">'روابط عمومی و تبلیغات'!$1:$2</definedName>
    <definedName name="_xlnm.Print_Titles" localSheetId="3">'کمک هزینه'!$1:$3</definedName>
    <definedName name="_xlnm.Print_Titles" localSheetId="0">'گزارش مالی جشنواره فجر '!#REF!</definedName>
    <definedName name="_xlnm.Print_Titles" localSheetId="6">'هدایا و جوایز'!$1:$2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9" l="1"/>
  <c r="D11" i="17"/>
  <c r="D113" i="8" l="1"/>
  <c r="D10" i="14"/>
  <c r="D9" i="14"/>
  <c r="D7" i="14"/>
  <c r="D3" i="14"/>
  <c r="D17" i="11"/>
  <c r="D14" i="11"/>
  <c r="D18" i="11" s="1"/>
  <c r="E177" i="3"/>
  <c r="D41" i="6"/>
  <c r="E116" i="9" l="1"/>
  <c r="D116" i="9"/>
  <c r="G105" i="9"/>
  <c r="G116" i="9" s="1"/>
  <c r="F105" i="9"/>
  <c r="H105" i="9" s="1"/>
  <c r="H116" i="9" s="1"/>
  <c r="F102" i="9"/>
  <c r="E102" i="9"/>
  <c r="D102" i="9"/>
  <c r="H100" i="9"/>
  <c r="H99" i="9"/>
  <c r="G98" i="9"/>
  <c r="G102" i="9" s="1"/>
  <c r="F98" i="9"/>
  <c r="H98" i="9" s="1"/>
  <c r="H97" i="9"/>
  <c r="H96" i="9"/>
  <c r="F93" i="9"/>
  <c r="E93" i="9"/>
  <c r="D93" i="9"/>
  <c r="H92" i="9"/>
  <c r="H91" i="9"/>
  <c r="G90" i="9"/>
  <c r="G93" i="9" s="1"/>
  <c r="H89" i="9"/>
  <c r="H88" i="9"/>
  <c r="H87" i="9"/>
  <c r="H86" i="9"/>
  <c r="H85" i="9"/>
  <c r="H84" i="9"/>
  <c r="H83" i="9"/>
  <c r="H82" i="9"/>
  <c r="E79" i="9"/>
  <c r="D79" i="9"/>
  <c r="H78" i="9"/>
  <c r="H77" i="9"/>
  <c r="G74" i="9"/>
  <c r="F74" i="9"/>
  <c r="H74" i="9" s="1"/>
  <c r="H73" i="9"/>
  <c r="F73" i="9"/>
  <c r="H72" i="9"/>
  <c r="H71" i="9"/>
  <c r="G71" i="9"/>
  <c r="F71" i="9"/>
  <c r="H70" i="9"/>
  <c r="H69" i="9"/>
  <c r="H68" i="9"/>
  <c r="H67" i="9"/>
  <c r="H66" i="9"/>
  <c r="H65" i="9"/>
  <c r="G65" i="9"/>
  <c r="G79" i="9" s="1"/>
  <c r="F65" i="9"/>
  <c r="F79" i="9" s="1"/>
  <c r="E62" i="9"/>
  <c r="D62" i="9"/>
  <c r="G61" i="9"/>
  <c r="F61" i="9"/>
  <c r="H61" i="9" s="1"/>
  <c r="G60" i="9"/>
  <c r="H60" i="9" s="1"/>
  <c r="H57" i="9"/>
  <c r="G56" i="9"/>
  <c r="H56" i="9" s="1"/>
  <c r="H55" i="9"/>
  <c r="G55" i="9"/>
  <c r="F55" i="9"/>
  <c r="H54" i="9"/>
  <c r="H53" i="9"/>
  <c r="H52" i="9"/>
  <c r="H51" i="9"/>
  <c r="H50" i="9"/>
  <c r="H49" i="9"/>
  <c r="H48" i="9"/>
  <c r="G47" i="9"/>
  <c r="H47" i="9" s="1"/>
  <c r="H46" i="9"/>
  <c r="H45" i="9"/>
  <c r="H44" i="9"/>
  <c r="H43" i="9"/>
  <c r="G40" i="9"/>
  <c r="F40" i="9"/>
  <c r="E40" i="9"/>
  <c r="D40" i="9"/>
  <c r="H39" i="9"/>
  <c r="H34" i="9"/>
  <c r="H30" i="9"/>
  <c r="H40" i="9" s="1"/>
  <c r="E25" i="9"/>
  <c r="D25" i="9"/>
  <c r="G24" i="9"/>
  <c r="G25" i="9" s="1"/>
  <c r="H23" i="9"/>
  <c r="H22" i="9"/>
  <c r="H21" i="9"/>
  <c r="H20" i="9"/>
  <c r="H19" i="9"/>
  <c r="H18" i="9"/>
  <c r="H17" i="9"/>
  <c r="H16" i="9"/>
  <c r="C15" i="9"/>
  <c r="H11" i="9"/>
  <c r="H25" i="9" s="1"/>
  <c r="F11" i="9"/>
  <c r="F25" i="9" s="1"/>
  <c r="F8" i="9"/>
  <c r="E8" i="9"/>
  <c r="D8" i="9"/>
  <c r="H7" i="9"/>
  <c r="G6" i="9"/>
  <c r="H6" i="9" s="1"/>
  <c r="G5" i="9"/>
  <c r="H5" i="9" s="1"/>
  <c r="F62" i="9" l="1"/>
  <c r="H93" i="9"/>
  <c r="H24" i="9"/>
  <c r="H79" i="9"/>
  <c r="H102" i="9"/>
  <c r="E117" i="9"/>
  <c r="D117" i="9"/>
  <c r="H90" i="9"/>
  <c r="H62" i="9"/>
  <c r="G8" i="9"/>
  <c r="H8" i="9" s="1"/>
  <c r="F116" i="9"/>
  <c r="F117" i="9" s="1"/>
  <c r="G62" i="9"/>
  <c r="H117" i="9" l="1"/>
  <c r="G117" i="9"/>
  <c r="D15" i="14"/>
  <c r="D29" i="15" l="1"/>
  <c r="D8" i="12" l="1"/>
</calcChain>
</file>

<file path=xl/sharedStrings.xml><?xml version="1.0" encoding="utf-8"?>
<sst xmlns="http://schemas.openxmlformats.org/spreadsheetml/2006/main" count="1353" uniqueCount="772">
  <si>
    <t>ردیف</t>
  </si>
  <si>
    <t>جمع کل</t>
  </si>
  <si>
    <t xml:space="preserve">نام </t>
  </si>
  <si>
    <t>شرح</t>
  </si>
  <si>
    <t xml:space="preserve">مبلغ به ریال </t>
  </si>
  <si>
    <t>جمع</t>
  </si>
  <si>
    <t>شهرام کرمی</t>
  </si>
  <si>
    <t>بخش</t>
  </si>
  <si>
    <t>فرهاد مطهری کیا</t>
  </si>
  <si>
    <t>شهرام حبیب اله زرگر</t>
  </si>
  <si>
    <t>نام و نام خانوادگی</t>
  </si>
  <si>
    <t>مبلغ</t>
  </si>
  <si>
    <t>پژمان شاهوردی</t>
  </si>
  <si>
    <t>سعید بادینی</t>
  </si>
  <si>
    <t>ساغر کیخا</t>
  </si>
  <si>
    <t>رضا محمدیان</t>
  </si>
  <si>
    <t>مصطفی کولیوندی</t>
  </si>
  <si>
    <t xml:space="preserve">نام نمایش </t>
  </si>
  <si>
    <t>کارگردان</t>
  </si>
  <si>
    <t>(ریال)</t>
  </si>
  <si>
    <t>ذرات آشوب</t>
  </si>
  <si>
    <t>ابراهیم پشت کوهی</t>
  </si>
  <si>
    <t>غریب منوچهری</t>
  </si>
  <si>
    <t>ملغ کل</t>
  </si>
  <si>
    <t>محمد یزدی</t>
  </si>
  <si>
    <t>علی صادقی زاده</t>
  </si>
  <si>
    <t>پدرام رحمانی</t>
  </si>
  <si>
    <t>ندا قربانیان</t>
  </si>
  <si>
    <t>بهنام کاوه</t>
  </si>
  <si>
    <t>محمد رادمهر</t>
  </si>
  <si>
    <t>مالک آبسالان</t>
  </si>
  <si>
    <t>حسین نادری</t>
  </si>
  <si>
    <t>مهدی صالحیار</t>
  </si>
  <si>
    <t>حمید ناطقی</t>
  </si>
  <si>
    <t>مجتبی خلیلی</t>
  </si>
  <si>
    <t>آرش رضایی</t>
  </si>
  <si>
    <t xml:space="preserve">       به نام خدا </t>
  </si>
  <si>
    <t>1. دبیرخانه</t>
  </si>
  <si>
    <t>توضیحات</t>
  </si>
  <si>
    <t>شاخص</t>
  </si>
  <si>
    <t>تعداد</t>
  </si>
  <si>
    <t>برآورد</t>
  </si>
  <si>
    <t>1-1</t>
  </si>
  <si>
    <t xml:space="preserve">هزینه های جاری سالیانه دبیرخانه: پذیرایی، ارسال مراسلات، غذا، آژانس، پیک ، انرژی ، اینترنت ، تلفن ، تجهیزات مصرفی و... </t>
  </si>
  <si>
    <t>1-2</t>
  </si>
  <si>
    <t>نفر</t>
  </si>
  <si>
    <t>جمع کل (ریال)</t>
  </si>
  <si>
    <t xml:space="preserve">2. ارزیابی، انتخاب و  داوری آثار                              </t>
  </si>
  <si>
    <t>2-1</t>
  </si>
  <si>
    <t>2-2</t>
  </si>
  <si>
    <t>2-3</t>
  </si>
  <si>
    <t xml:space="preserve">هیأت انتخاب آثار مسابقه تئاتر خیابانی </t>
  </si>
  <si>
    <t>2-4</t>
  </si>
  <si>
    <t>2-5</t>
  </si>
  <si>
    <t>2-6</t>
  </si>
  <si>
    <t>2-7</t>
  </si>
  <si>
    <t xml:space="preserve">هیأت داوری مسابقه تئاتر خیابانی </t>
  </si>
  <si>
    <t>2-8</t>
  </si>
  <si>
    <t>2-9</t>
  </si>
  <si>
    <t>2-10</t>
  </si>
  <si>
    <t>2-11</t>
  </si>
  <si>
    <t>شورای ارزشیابی و  نظارت</t>
  </si>
  <si>
    <t>2-12</t>
  </si>
  <si>
    <t>2-13</t>
  </si>
  <si>
    <t>2-14</t>
  </si>
  <si>
    <t xml:space="preserve">3. کمک هزینه آثار                              </t>
  </si>
  <si>
    <t>3-1</t>
  </si>
  <si>
    <t>اثر</t>
  </si>
  <si>
    <t>3-2</t>
  </si>
  <si>
    <t>3-3</t>
  </si>
  <si>
    <t>3-4</t>
  </si>
  <si>
    <t>3-5</t>
  </si>
  <si>
    <t>3-6</t>
  </si>
  <si>
    <t>3-7</t>
  </si>
  <si>
    <t>3-8</t>
  </si>
  <si>
    <t>4-1</t>
  </si>
  <si>
    <t>جلسه</t>
  </si>
  <si>
    <t>4-2</t>
  </si>
  <si>
    <t>تبلیغات محیطی تالارها و مکان های اجرای آثار خیابانی، دیگر گونه های اجرایی و نمایشگاه ها شامل هزینه های طراحی، چاپ، نصب، اجاره و جمع آوری</t>
  </si>
  <si>
    <t>4-3</t>
  </si>
  <si>
    <t>4-4</t>
  </si>
  <si>
    <t>تهیه گزارش های تصویری خبری برای عرضه در فضای مجازی</t>
  </si>
  <si>
    <t>4-5</t>
  </si>
  <si>
    <t>4-6</t>
  </si>
  <si>
    <t>4-7</t>
  </si>
  <si>
    <t>4-8</t>
  </si>
  <si>
    <t>عنوان</t>
  </si>
  <si>
    <t>4-9</t>
  </si>
  <si>
    <t>نسخه</t>
  </si>
  <si>
    <t>4-10</t>
  </si>
  <si>
    <t>قاب خاتم بزرگداشت ها</t>
  </si>
  <si>
    <t>عدد</t>
  </si>
  <si>
    <t>4-11</t>
  </si>
  <si>
    <t>الواح تقدیر</t>
  </si>
  <si>
    <t>4-12</t>
  </si>
  <si>
    <t>4-13</t>
  </si>
  <si>
    <t>طراحی گرافیک و هویت بصری (پوستر ، مجموعه اقلام ، اپراتوری و ...)</t>
  </si>
  <si>
    <t>4-14</t>
  </si>
  <si>
    <t>چاپ اقلام تبلیغاتی(پوستر،جداول،الواح تقدیر،اوراق اداری و ...)</t>
  </si>
  <si>
    <t>4-15</t>
  </si>
  <si>
    <t>4-16</t>
  </si>
  <si>
    <t>4-17</t>
  </si>
  <si>
    <t>4-18</t>
  </si>
  <si>
    <t>4-19</t>
  </si>
  <si>
    <t>5-امور اجرایی</t>
  </si>
  <si>
    <t>5-1</t>
  </si>
  <si>
    <t>5-2</t>
  </si>
  <si>
    <t>5-3</t>
  </si>
  <si>
    <t>شارژ پذیرایی برای کارت های میهمانان، خبرنگاران، و ...</t>
  </si>
  <si>
    <t>5-4</t>
  </si>
  <si>
    <t>طراحی و ایجاد فضای اجرای نمایش های خیابانی</t>
  </si>
  <si>
    <t>5-5</t>
  </si>
  <si>
    <t>اجاره سیستم صوتی برای اجرای نمایش های خیابانی</t>
  </si>
  <si>
    <t>5-6</t>
  </si>
  <si>
    <t>5-7</t>
  </si>
  <si>
    <t>تالار</t>
  </si>
  <si>
    <t>5-8</t>
  </si>
  <si>
    <t>5-9</t>
  </si>
  <si>
    <t>5-10</t>
  </si>
  <si>
    <t>5-11</t>
  </si>
  <si>
    <t>5-12</t>
  </si>
  <si>
    <t>5-13</t>
  </si>
  <si>
    <t>5-14</t>
  </si>
  <si>
    <t>حفاظت و حراست جشنواره</t>
  </si>
  <si>
    <t>حق الزحمه دبیر جشنواره</t>
  </si>
  <si>
    <t xml:space="preserve">6. هدایا و جوایز                              </t>
  </si>
  <si>
    <t>6-1</t>
  </si>
  <si>
    <t xml:space="preserve">هدایای بزرگداشت هنرمندان </t>
  </si>
  <si>
    <t>6-2</t>
  </si>
  <si>
    <t>6-3</t>
  </si>
  <si>
    <t>6-4</t>
  </si>
  <si>
    <t>6-5</t>
  </si>
  <si>
    <t>6-6</t>
  </si>
  <si>
    <t>6-7</t>
  </si>
  <si>
    <t>جوایز بخش مسابقه نمایشنامه نویسی</t>
  </si>
  <si>
    <t>6-8</t>
  </si>
  <si>
    <t>6-9</t>
  </si>
  <si>
    <t>6-10</t>
  </si>
  <si>
    <t>7. بخش تئاتر ملل</t>
  </si>
  <si>
    <t>7-1</t>
  </si>
  <si>
    <t>7-2</t>
  </si>
  <si>
    <t>7-3</t>
  </si>
  <si>
    <t>7-4</t>
  </si>
  <si>
    <t>7-5</t>
  </si>
  <si>
    <t>7-6</t>
  </si>
  <si>
    <t xml:space="preserve">8. انتشارات ، پژوهش و آموزش                           </t>
  </si>
  <si>
    <t>8-1</t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</si>
  <si>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</si>
  <si>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</si>
  <si>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</si>
  <si>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</si>
  <si>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</si>
  <si>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</si>
  <si>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</si>
  <si>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</si>
  <si>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</si>
  <si>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8-11</t>
  </si>
  <si>
    <t>چاپ کتاب آثارمسابقه عکس</t>
  </si>
  <si>
    <t>چاپ کتاب آثارمسابقه پوستر</t>
  </si>
  <si>
    <t>حسینعلی شوندی</t>
  </si>
  <si>
    <t>ایوب آقاخانی</t>
  </si>
  <si>
    <t>فریبا متخصص</t>
  </si>
  <si>
    <t>نشست خبری</t>
  </si>
  <si>
    <t>برآورد پیشنهادی چهل و یکمین جشنواره بین المللی تئاتر فجر 25 دی ماه لغایت 11 بهمن ماه 1401</t>
  </si>
  <si>
    <t>عملکرد 1401</t>
  </si>
  <si>
    <t>پرداختی</t>
  </si>
  <si>
    <t>مانده</t>
  </si>
  <si>
    <t xml:space="preserve">هزینه­های جاری سالیانه دبیرخانه: پذیرایی، ارسال مراسلات، غذا، آژانس، پیک ، انرژی ، اینترنت ، تلفن ، تجهیزات مصرفی و... </t>
  </si>
  <si>
    <t>ایاب و ذهاب و پذیرایی بازبینی های استانی</t>
  </si>
  <si>
    <t>1-3</t>
  </si>
  <si>
    <t>حق الزحمه پرسنلی(پرسنل ثابت)</t>
  </si>
  <si>
    <t>هیأت انتخاب آثار بخش ویژه ( غیر رقابتی)</t>
  </si>
  <si>
    <t>هیأت انتخاب آثار بخش نمایش های شادی آور ایرانی (بخش جنبی)</t>
  </si>
  <si>
    <t xml:space="preserve">هیات انتخاب آثار بخش تئاتر ملل </t>
  </si>
  <si>
    <r>
      <t xml:space="preserve">هیأت داوری  آثار بخش </t>
    </r>
    <r>
      <rPr>
        <b/>
        <sz val="12"/>
        <color theme="1"/>
        <rFont val="B Nazanin"/>
        <charset val="178"/>
      </rPr>
      <t>مسابقه‌ی بزرگ تئاتر فجر</t>
    </r>
  </si>
  <si>
    <t xml:space="preserve">هیات داوری آثار بخش تئاتر ملل </t>
  </si>
  <si>
    <t xml:space="preserve">هیأت داوری مسابقه نمایشنامه­نویسی </t>
  </si>
  <si>
    <t xml:space="preserve">هیأت داوری مسابقه عکس </t>
  </si>
  <si>
    <t xml:space="preserve">هیأت داوری مسابقه پوستر </t>
  </si>
  <si>
    <t xml:space="preserve">هیأت داوری بخش پژوهش </t>
  </si>
  <si>
    <t xml:space="preserve">هیأت داوری بخش رادیویی(خارج از بودجه) </t>
  </si>
  <si>
    <t>مسابقه‌ی بزرگ تئاتر فجر(صحنه ای)</t>
  </si>
  <si>
    <t>سقف 400/000/000ریال و کف 300/000/000 ریال</t>
  </si>
  <si>
    <t>بخش ویژه(صحنه ای)</t>
  </si>
  <si>
    <t>سقف 3/000/000/000 ریال و کف 2/000/000/000 ریال</t>
  </si>
  <si>
    <t>بخش نمایش های شادی آور ایرانی</t>
  </si>
  <si>
    <t>تا سقف 20/000/000</t>
  </si>
  <si>
    <t>مسابقه تئاتر خیابانی</t>
  </si>
  <si>
    <t>سقف 200/000/000 ریال و کف 150/000/000ریال</t>
  </si>
  <si>
    <t>کمک هزینه اعزام گروه های عربی برای سفر به سایر استانها</t>
  </si>
  <si>
    <t>کمک هزینه اعزام گروه ها برای سفر به سایر استان ها</t>
  </si>
  <si>
    <t>کمک هزینه تمرین گروه های نمایشی</t>
  </si>
  <si>
    <t>کمک هزینه رادیو تئاتر-خارج از بودجه</t>
  </si>
  <si>
    <t xml:space="preserve">4. روابط عمومی و تبلیغات                              </t>
  </si>
  <si>
    <t>نشست رسانه ای (پذیرایی،هدایا ی خبرنگاران و...)</t>
  </si>
  <si>
    <t>-</t>
  </si>
  <si>
    <t>ستاد خبری (2خبرنگار ثابت/ 4 خبرنگار نیمه وقت)</t>
  </si>
  <si>
    <t>بسته ی تصویری</t>
  </si>
  <si>
    <t>هزینه­های تصویربرداری و تدوین کلیه آثارورویدادهای جشنواره با کیفیت مطلوب جهت عرضه در بسترهای ارائه آثار در فضای مجازی به همراه ارائه نسخه تکی تمامی آثارورویدادهاوتولید کلیپ­های تصویری مراسم  افتتاحیه واختتامیه</t>
  </si>
  <si>
    <t>هزینه های آماده سازی وعرضه آثار از پلتفرم های فضای مجازی</t>
  </si>
  <si>
    <t>حسین ملکی</t>
  </si>
  <si>
    <t>تألیف  کاتالوگ (250صفحه ،دو زبانه)</t>
  </si>
  <si>
    <t>سید ابراهیم حسینی</t>
  </si>
  <si>
    <t>چاپ کاتالوگ (250 صفحه ،4 رنگ ،کاغذ گلاسه،جلدشومیز)</t>
  </si>
  <si>
    <t>لوح های سپاس</t>
  </si>
  <si>
    <t>تندیس</t>
  </si>
  <si>
    <t xml:space="preserve">تولید محتوای سایت جامع جشنواره به مدت 6 ماه دو زبانه </t>
  </si>
  <si>
    <t>برگزاری مسابقه ونمایشگاه پوستر ( آماده سازی آثار،آماده سازی کتاب، عرضه آثار درفضای مجازی،چاپ شاسی،برگزاری نمایشگاه، حق الزحمه دبیر بخش و هزینه های جانبی)</t>
  </si>
  <si>
    <t>حذف شد</t>
  </si>
  <si>
    <t>برگزاری مسابقه ونمایشگاه عکس ( آماده سازی آثار،آماده سازی کتاب، عرضه آثاردرفضای مجازی،چاپ شاسی،برگزاری نمایشگاه ، پرداخت حق التألیف عکاسان ،حق الزحمه دبیر بخش و هزینه های جانبی)</t>
  </si>
  <si>
    <t>هزینه های تهیه و چاپ و کنترل کارت های مختلف ستاد، خبرنگار، vipو ....</t>
  </si>
  <si>
    <t>هزینه های سامانه فروش بلیت</t>
  </si>
  <si>
    <t>گیشه 7</t>
  </si>
  <si>
    <r>
      <t>آیین افتتاح</t>
    </r>
    <r>
      <rPr>
        <sz val="10"/>
        <color theme="1"/>
        <rFont val="B Nazanin"/>
        <charset val="178"/>
      </rPr>
      <t xml:space="preserve"> (مجری،کارگردانی، دکور،LED ، اجرای برنامه های هنری و عوامل اجرایی)</t>
    </r>
  </si>
  <si>
    <t>آیین پایانی(مجری،قاری،کارگردانی، دکور،LED ، گل آرایی، پذیرایی ، اجرای برنامه های هنری و عوامل اجرایی)</t>
  </si>
  <si>
    <t>حسین طاهر بخش</t>
  </si>
  <si>
    <t>هزینه های جاری تالارهای نمایشی زیرمجموعه</t>
  </si>
  <si>
    <t>هزینه ی اجاره تالارها و اماکن جشنواره ( به جز مجموعه بنیاد رودکی )</t>
  </si>
  <si>
    <t>خدمات کارگاهی و فنی (گریم، اجاره تجهیزات صوتی ونوری و ویدیویی، دکور و ...)</t>
  </si>
  <si>
    <t>اسکان و پذیرایی مهمانان (گروه های ایرانی وبخش ملل)</t>
  </si>
  <si>
    <t>نفر شب</t>
  </si>
  <si>
    <t>حمل ونقل هیات های داوری ،مهمانان و..</t>
  </si>
  <si>
    <t>مطمئن سیر</t>
  </si>
  <si>
    <t>عوامل اجرایی  تالارهای نمایشی جشنواره</t>
  </si>
  <si>
    <t xml:space="preserve">حق الزحمه مدیران بخش هاو رابطین (قائم مقام و مشاوران دبیر، مدیران و دستیاران: دبیرخانه،اجرایی، نمایش های شادی آور، خیابانی، روابط عمومی، برنامه ریزی،تبلیغات ،رادیوتئاتر،ارزشیابی،بین الملل،فنی، تشریفات،پژوهش،پشتیبانی، حراست،رابطین داوران واجراهای خیابانی ونمایش های شادی آور) </t>
  </si>
  <si>
    <t xml:space="preserve">جوایزبخش مسابقه رادیو تئاتر </t>
  </si>
  <si>
    <t>جوایزبخش مسابقه  تئاترخیابانی</t>
  </si>
  <si>
    <t>جوایزبخش مسابقه‌ بزرگ تئاتر فجر</t>
  </si>
  <si>
    <t>جوایز بخش بین الملل</t>
  </si>
  <si>
    <t>جوایزبخش مسابقه‌ عکس</t>
  </si>
  <si>
    <t>جوایزبخش مسابقه‌ پوستر</t>
  </si>
  <si>
    <t>جوایز بخش پژوهش</t>
  </si>
  <si>
    <t>جوایز ویژه بخش سردار آسمانی</t>
  </si>
  <si>
    <t>6-11</t>
  </si>
  <si>
    <t>جایزه ویژه جشنواره</t>
  </si>
  <si>
    <t>هزینه اجرای گروه های بخش ملل (میانگین4000دلاربه قیمت32هزارتومان)</t>
  </si>
  <si>
    <t xml:space="preserve">تهیه بلیط برای گروههای نمایشی بخش ملل </t>
  </si>
  <si>
    <t>هزینه های ویزا (میانگین 80 یورو به قیمت  36 هزار تومان)</t>
  </si>
  <si>
    <t>هزینه های گمرکی وبار-ساخت دکور</t>
  </si>
  <si>
    <t xml:space="preserve">دستمزد مترجمین مهمانان جشنواره </t>
  </si>
  <si>
    <t>کنفرانس جهان اسلام</t>
  </si>
  <si>
    <t>ترجمه 1 عنوان کتاب پژوهشی (جشنواره های بین المللی تئاتر/مجموعه مقالات/انتشارات کمبریج/2020)</t>
  </si>
  <si>
    <t>چاپ 1 عنوان کتاب پژوهشی(آماده سازی وچاپ)</t>
  </si>
  <si>
    <t>برگزاری جلسات نقد و بررسی آثار  بخش صحنه ای</t>
  </si>
  <si>
    <t>چاپ نمایشنامه های برگزیده مسابقه نمایشنامه نویسی (آماده سازی وچاپ)</t>
  </si>
  <si>
    <t>چاپ مقاله های پژوهشی</t>
  </si>
  <si>
    <t>تدوین سند و چشم انداز جشنواره بین المللی تئاتر فجر</t>
  </si>
  <si>
    <t>نمایشگاه</t>
  </si>
  <si>
    <t>کارگاه های آموزشی و وبینار های تخصصی ملی (حق الزحمه اساتید،پذیرایی ونیروهای اجرایی)</t>
  </si>
  <si>
    <t>کارگاه</t>
  </si>
  <si>
    <t>کارگاه های آموزشی و وبینار های تخصصی بین المللی(حق الزحمه اساتید،پذیرایی ونیروهای اجرایی)</t>
  </si>
  <si>
    <t>هزینه های پلتفرم ارائه کارگاههای آموزشی و وبینارها</t>
  </si>
  <si>
    <t>جمـــــــــــــــــع کل</t>
  </si>
  <si>
    <t>دبیرخانه چهل و یکمین جشنواره بین المللی تئاتر فجر 1401</t>
  </si>
  <si>
    <t>هزینه ایاب و ذهاب و پذیرایی بازبینی های استانی</t>
  </si>
  <si>
    <t xml:space="preserve">حسین فدایی حسین </t>
  </si>
  <si>
    <t>حق الزحمه هیئت انتخاب نمایش های مسابقه بزرگ(صحنه ای) تئاتر چهل و یکمین جشنواره بین المللی تئاتر فجر</t>
  </si>
  <si>
    <t>اعظم رحمان بروجردی</t>
  </si>
  <si>
    <t>محمدرضا مختار آزاد</t>
  </si>
  <si>
    <t>بهرام سروری نژاد</t>
  </si>
  <si>
    <t>حق الزحمه هیئت انتخاب بخش رادیویی چهل و یکمین جشنواره بین المللی تئاتر فجر</t>
  </si>
  <si>
    <t>علی بهرامی</t>
  </si>
  <si>
    <t>مژگان رضاییان</t>
  </si>
  <si>
    <t>حق الزحمه هیئت انتخاب نمایش های خیابانی چهل و یکمین جشنواره بین المللی تئاتر فجر</t>
  </si>
  <si>
    <t>مرتضی اسدی مرام</t>
  </si>
  <si>
    <t>مرتضی وکیلیان</t>
  </si>
  <si>
    <t>سعید خیر الهی</t>
  </si>
  <si>
    <t>مجید رحمتی</t>
  </si>
  <si>
    <t>محمد مظفری</t>
  </si>
  <si>
    <t>محمدباقر قهرمانی</t>
  </si>
  <si>
    <t>حق الزحمه داوران بخش پژوهش چهل و یکمین جشنواره بین المللی تئاتر فجر</t>
  </si>
  <si>
    <t>مهدی حامدسقایان</t>
  </si>
  <si>
    <t>صادق رشیدی تاز</t>
  </si>
  <si>
    <t>حق الزحمه داوران نمایش های مسابقه بزرگ(صحنه ای) تئاتر چهل و یکمین جشنواره بین المللی تئاتر فجر</t>
  </si>
  <si>
    <t>نصرالله قادری</t>
  </si>
  <si>
    <t>ادنا زینلیان</t>
  </si>
  <si>
    <t>فرهاد قائمیان</t>
  </si>
  <si>
    <t>حکمت داوود</t>
  </si>
  <si>
    <t>جیونگ وو سون</t>
  </si>
  <si>
    <t>حق الزحمه داوران نمایش های بین الملل چهل و یکمین جشنواره بین المللی تئاتر فجر</t>
  </si>
  <si>
    <t>ایوانا ووجیچ کومیناج</t>
  </si>
  <si>
    <t>احمد حسن موسی</t>
  </si>
  <si>
    <t>تاجبخش فناییان</t>
  </si>
  <si>
    <t>حق الزحمه داوران نمایش های خیابانی چهل و یکمین جشنواره بین المللی تئاتر فجر</t>
  </si>
  <si>
    <t>ابوالفضل همراه</t>
  </si>
  <si>
    <t>مسلم قاسمی</t>
  </si>
  <si>
    <t>حمید ابراهیمی</t>
  </si>
  <si>
    <t>بهمن صادق‌حسنی</t>
  </si>
  <si>
    <t>حسین جعفری</t>
  </si>
  <si>
    <t>حق الزحمه داوران نمایش های نمایشنامه‌نویسی چهل و یکمین جشنواره بین المللی تئاتر فجر</t>
  </si>
  <si>
    <t>محسن سوهانی</t>
  </si>
  <si>
    <t>حق الزحمه داوران بخش رادیویی چهل و یکمین جشنواره بین المللی تئاتر فجر</t>
  </si>
  <si>
    <t>نورالدین جوادیان</t>
  </si>
  <si>
    <t>حمید منوچهری فرد</t>
  </si>
  <si>
    <t>جمـــــــــــع</t>
  </si>
  <si>
    <t>فهرست ارزیابی، انتخاب و  داوری آثار   چهل و یکمین جشنواره بین المللی تئاتر فجر  -1401</t>
  </si>
  <si>
    <t>مامور خیابان 92</t>
  </si>
  <si>
    <t xml:space="preserve">میثم زندی </t>
  </si>
  <si>
    <t>کمک هزینه آثار بخش ویژه</t>
  </si>
  <si>
    <t>کرنر زیر درختان بلوط</t>
  </si>
  <si>
    <t>اصغر خلیلی</t>
  </si>
  <si>
    <t>در گبر و یک قرص نان</t>
  </si>
  <si>
    <t>داوود فتحعلی بیگی</t>
  </si>
  <si>
    <t>در کنارابرها</t>
  </si>
  <si>
    <t>حسن عابدی</t>
  </si>
  <si>
    <t>ایرانیان</t>
  </si>
  <si>
    <t>غلامرضا صابری</t>
  </si>
  <si>
    <t>داستان اسف انگیزیک صعود تبهکارانه</t>
  </si>
  <si>
    <t>غلامحسین دولت آبادی</t>
  </si>
  <si>
    <t xml:space="preserve">حسین اسفندیاری </t>
  </si>
  <si>
    <t>بلا روزگار</t>
  </si>
  <si>
    <t>کمک هزینه بخش رادیو تئاتر</t>
  </si>
  <si>
    <t xml:space="preserve">رضا داداشی </t>
  </si>
  <si>
    <t>جیغ</t>
  </si>
  <si>
    <t>امجد جلالی</t>
  </si>
  <si>
    <t>پرواز پرندگان مهاجر در صبح روز آخر</t>
  </si>
  <si>
    <t>حسین خدادی</t>
  </si>
  <si>
    <t>موج سوار آبی</t>
  </si>
  <si>
    <t>طاهره شاددل</t>
  </si>
  <si>
    <t>بوکه من</t>
  </si>
  <si>
    <t>اسپویلر</t>
  </si>
  <si>
    <t>رحمان قدمی</t>
  </si>
  <si>
    <t>همه دختران من</t>
  </si>
  <si>
    <t>سولماز ملکی</t>
  </si>
  <si>
    <t>گزارش یک عشق نهایی</t>
  </si>
  <si>
    <t>محمدرضا قبادی فر</t>
  </si>
  <si>
    <t>زیبا</t>
  </si>
  <si>
    <t>سیدسروش پیمبری</t>
  </si>
  <si>
    <t>دست انداز</t>
  </si>
  <si>
    <t>محسن صباغ زاده</t>
  </si>
  <si>
    <t>شبیه پدر</t>
  </si>
  <si>
    <t>بهاره کاظمی</t>
  </si>
  <si>
    <t>روایت ناتمام زیبایی های خط خطی</t>
  </si>
  <si>
    <t>علی حسین قلی زاده</t>
  </si>
  <si>
    <t>مجنون - پل حمید</t>
  </si>
  <si>
    <t>سم‌زدایی</t>
  </si>
  <si>
    <t>کمک هزینه بخش صحنه ای</t>
  </si>
  <si>
    <t>آسمان پا به ماه</t>
  </si>
  <si>
    <t>سعیده آجربندیان</t>
  </si>
  <si>
    <t>ممد شاه</t>
  </si>
  <si>
    <t>سید ناصر امامی میبدی</t>
  </si>
  <si>
    <t>روز دهم</t>
  </si>
  <si>
    <t>ولی برجی</t>
  </si>
  <si>
    <t>کلاه قرمزی</t>
  </si>
  <si>
    <t>سید محمدرضا مرتضوی قصابسرایی</t>
  </si>
  <si>
    <t>شاید باران شدی</t>
  </si>
  <si>
    <t>مرتضی نجفی</t>
  </si>
  <si>
    <t>لیدر</t>
  </si>
  <si>
    <t>محمد پور جعفری</t>
  </si>
  <si>
    <t>خاکستری</t>
  </si>
  <si>
    <t>پریا امینی دهکردی</t>
  </si>
  <si>
    <t>آخرین نامه</t>
  </si>
  <si>
    <t>فاطمه( مهسا) بایرامزاده</t>
  </si>
  <si>
    <t>آگنی تاژ</t>
  </si>
  <si>
    <t>حسین کارگر</t>
  </si>
  <si>
    <t>بیگانه در خانه</t>
  </si>
  <si>
    <t>یاشار منوچهری</t>
  </si>
  <si>
    <t>مانداک</t>
  </si>
  <si>
    <t>محمد قاسمی</t>
  </si>
  <si>
    <t>آلاء</t>
  </si>
  <si>
    <t>محمد کاظم تبار</t>
  </si>
  <si>
    <t>افلیا</t>
  </si>
  <si>
    <t>محمد مسعود طیبی</t>
  </si>
  <si>
    <t>بیست و سومین جلسه جنگیری آنه میشل</t>
  </si>
  <si>
    <t>مسعود احمدی</t>
  </si>
  <si>
    <t>در سوگ شب هزار و یکم شهرزاد قصه ساز</t>
  </si>
  <si>
    <t>پویان عطایی</t>
  </si>
  <si>
    <t>لابرینت</t>
  </si>
  <si>
    <t>دختران</t>
  </si>
  <si>
    <t>سید کیانوش ایازی</t>
  </si>
  <si>
    <t>دانه های کال انجیر</t>
  </si>
  <si>
    <t>سانیا عاجلی</t>
  </si>
  <si>
    <t>اسب قاتلین</t>
  </si>
  <si>
    <t>سید محمدهادی هاشم زاده</t>
  </si>
  <si>
    <t>هاراگیری</t>
  </si>
  <si>
    <t>اصغر گروسی</t>
  </si>
  <si>
    <t>سیمرغ</t>
  </si>
  <si>
    <t>اکبر صادقی</t>
  </si>
  <si>
    <t>شاه اسماعیل</t>
  </si>
  <si>
    <t>پهلوان قلیچ</t>
  </si>
  <si>
    <t>رضا محمدیان جوادی  و حسین قاسمی</t>
  </si>
  <si>
    <t>پیله های خیس</t>
  </si>
  <si>
    <t>فائزه نوآبادی</t>
  </si>
  <si>
    <t>الهه سنگ</t>
  </si>
  <si>
    <t>عبدالحکیم مشورتی</t>
  </si>
  <si>
    <t>بی در کجایان</t>
  </si>
  <si>
    <t>سجاد بحری</t>
  </si>
  <si>
    <t>نقطه صفر مرزی</t>
  </si>
  <si>
    <t>محمدرضا عبادیانی</t>
  </si>
  <si>
    <t>مجید کاظم زاده مژدهی</t>
  </si>
  <si>
    <t xml:space="preserve"> موکت بر </t>
  </si>
  <si>
    <t>مهیار هزار جریبی</t>
  </si>
  <si>
    <t xml:space="preserve"> مطرب آقا </t>
  </si>
  <si>
    <t>امیر ارسلان مهدوی</t>
  </si>
  <si>
    <t xml:space="preserve"> صنم  </t>
  </si>
  <si>
    <t>محمد جهانپا</t>
  </si>
  <si>
    <t xml:space="preserve"> آهوان </t>
  </si>
  <si>
    <t xml:space="preserve"> نذر عباس </t>
  </si>
  <si>
    <t>ارسلان محبی</t>
  </si>
  <si>
    <t xml:space="preserve"> مردمان مرد </t>
  </si>
  <si>
    <t>داوود پارسا زاده</t>
  </si>
  <si>
    <t xml:space="preserve"> مادرم زری سر زا رفت </t>
  </si>
  <si>
    <t xml:space="preserve"> ساختمان رز </t>
  </si>
  <si>
    <t>احسان جانمی ریزی</t>
  </si>
  <si>
    <t xml:space="preserve"> خوابهایم سراغ تو را میگیرند </t>
  </si>
  <si>
    <t>مرتضی مرتضوی راد</t>
  </si>
  <si>
    <t xml:space="preserve"> فنجان در طوفان چای </t>
  </si>
  <si>
    <t xml:space="preserve">هادی کیانی </t>
  </si>
  <si>
    <t xml:space="preserve"> مضحکه عجایب المخلوقات </t>
  </si>
  <si>
    <t>رضا بهنامی</t>
  </si>
  <si>
    <t xml:space="preserve"> هی میخوابم خوابتو میبینم </t>
  </si>
  <si>
    <t>محسن جاور</t>
  </si>
  <si>
    <t xml:space="preserve"> جاودانگی </t>
  </si>
  <si>
    <t>مصطفی محمدی دوست</t>
  </si>
  <si>
    <t xml:space="preserve"> کشتن تن </t>
  </si>
  <si>
    <t>عبدالرضاسواعدی</t>
  </si>
  <si>
    <t xml:space="preserve"> شیخ </t>
  </si>
  <si>
    <t>مسلم نارکی</t>
  </si>
  <si>
    <t xml:space="preserve"> دو خاطره خیس </t>
  </si>
  <si>
    <t>رضا حسن خانی</t>
  </si>
  <si>
    <t xml:space="preserve"> رستم و سهراب </t>
  </si>
  <si>
    <t>آدینه رحیم نژاد</t>
  </si>
  <si>
    <t xml:space="preserve"> اثر بی وقتی-اثر کوچ </t>
  </si>
  <si>
    <t>کمک هزینه بخش خیابانی</t>
  </si>
  <si>
    <t>مرجان خرسند</t>
  </si>
  <si>
    <t>کوسه برنشین</t>
  </si>
  <si>
    <t xml:space="preserve">استامینوفن با طعم کدئین </t>
  </si>
  <si>
    <t>حشمت الله زارعی</t>
  </si>
  <si>
    <t xml:space="preserve">راه بی پایان </t>
  </si>
  <si>
    <t>امیر امینی</t>
  </si>
  <si>
    <t xml:space="preserve">صداهای خوابیده در خاک </t>
  </si>
  <si>
    <t>میلاد حسین زاده</t>
  </si>
  <si>
    <t xml:space="preserve">فدا نشدن </t>
  </si>
  <si>
    <t xml:space="preserve">اثر شمس و مولانا- اثر مام </t>
  </si>
  <si>
    <t>علیرضا قاسمی</t>
  </si>
  <si>
    <t xml:space="preserve">بازی </t>
  </si>
  <si>
    <t>جهانگیر چالاکی</t>
  </si>
  <si>
    <t xml:space="preserve">یک فنجان قهوه برای عشق </t>
  </si>
  <si>
    <t>سوران حسینی</t>
  </si>
  <si>
    <t xml:space="preserve">نبودن برای بودن </t>
  </si>
  <si>
    <t>علی زیستی</t>
  </si>
  <si>
    <t xml:space="preserve">سردار بی سر </t>
  </si>
  <si>
    <t xml:space="preserve">اثر من تورا دیدم- اثر چرخیدم </t>
  </si>
  <si>
    <t xml:space="preserve">دعوت نشده  </t>
  </si>
  <si>
    <t>علی قاضی</t>
  </si>
  <si>
    <t xml:space="preserve">بهیگ هارونک </t>
  </si>
  <si>
    <t xml:space="preserve">لیلی و مجنون </t>
  </si>
  <si>
    <t xml:space="preserve">پلاسما </t>
  </si>
  <si>
    <t>حسن سبحانی مینابی</t>
  </si>
  <si>
    <t xml:space="preserve">شوشی و انگشتر </t>
  </si>
  <si>
    <t>فرامز غلامیان و عباس منظری</t>
  </si>
  <si>
    <t xml:space="preserve">گسار </t>
  </si>
  <si>
    <t xml:space="preserve"> سید پویا امامی</t>
  </si>
  <si>
    <t>کارت قرمز برای بازیکن خارجی</t>
  </si>
  <si>
    <t>علیرضا شمس و سامان شکیبا</t>
  </si>
  <si>
    <t xml:space="preserve">مترس ها </t>
  </si>
  <si>
    <t>مهسا دهقانی</t>
  </si>
  <si>
    <t xml:space="preserve">دردسر های یک موجود موزی </t>
  </si>
  <si>
    <t>عبدالله بهادری</t>
  </si>
  <si>
    <t>هیبت</t>
  </si>
  <si>
    <t>پارادوکس</t>
  </si>
  <si>
    <t>کاظم ارجمند نیا</t>
  </si>
  <si>
    <t>هدیه حاج قاسم برای دخترم</t>
  </si>
  <si>
    <t>آگوستیک</t>
  </si>
  <si>
    <t>سحر محسنی کیاسری</t>
  </si>
  <si>
    <t>پرسه در نیاز</t>
  </si>
  <si>
    <t>معین جعفری</t>
  </si>
  <si>
    <t>تکم</t>
  </si>
  <si>
    <t>مریم دهقانی</t>
  </si>
  <si>
    <t>بازمانده</t>
  </si>
  <si>
    <t>بهناز جعفری</t>
  </si>
  <si>
    <t>قل آب</t>
  </si>
  <si>
    <t>حسنا قبادی</t>
  </si>
  <si>
    <t>لالایی های ننه ایران</t>
  </si>
  <si>
    <t>همراه مردم</t>
  </si>
  <si>
    <t xml:space="preserve">هادی کیانی خوزانی </t>
  </si>
  <si>
    <t>_</t>
  </si>
  <si>
    <t xml:space="preserve">کمک هزینه تمرین گره های نمایشی </t>
  </si>
  <si>
    <t xml:space="preserve">احسان جانمی </t>
  </si>
  <si>
    <t xml:space="preserve">ندا قربانیان </t>
  </si>
  <si>
    <t xml:space="preserve">سید محمدرضا مرتضوی </t>
  </si>
  <si>
    <t xml:space="preserve">مهدی فتحی </t>
  </si>
  <si>
    <t xml:space="preserve">سوسن مشاریان </t>
  </si>
  <si>
    <t xml:space="preserve">کاظم ارجمند نیا </t>
  </si>
  <si>
    <t xml:space="preserve">علیرضا ابوطالبی </t>
  </si>
  <si>
    <t xml:space="preserve">رضا بهنامی </t>
  </si>
  <si>
    <t xml:space="preserve">فاطمه بنماران </t>
  </si>
  <si>
    <t xml:space="preserve">سیدعلی موسویان </t>
  </si>
  <si>
    <t xml:space="preserve">محمد قیاسی </t>
  </si>
  <si>
    <t xml:space="preserve">حمیده مقدسی </t>
  </si>
  <si>
    <t xml:space="preserve">کیانوش ایازی </t>
  </si>
  <si>
    <t xml:space="preserve">ولی برجی </t>
  </si>
  <si>
    <t xml:space="preserve">رضا حسینی </t>
  </si>
  <si>
    <t xml:space="preserve">معصومه عموری </t>
  </si>
  <si>
    <t xml:space="preserve">حسین گلچین زاده </t>
  </si>
  <si>
    <t xml:space="preserve">ساسان شکوریان-غزل بویری </t>
  </si>
  <si>
    <t xml:space="preserve">علی طاهری کیا </t>
  </si>
  <si>
    <t xml:space="preserve">بهرام صادقی مزیدی </t>
  </si>
  <si>
    <t xml:space="preserve">مرتضی نجفی </t>
  </si>
  <si>
    <t xml:space="preserve">وحید درویشی </t>
  </si>
  <si>
    <t xml:space="preserve">مجید کاظم زاده مژدهی </t>
  </si>
  <si>
    <t xml:space="preserve">مهیار هزار جریبی </t>
  </si>
  <si>
    <t xml:space="preserve">میثم کرمی </t>
  </si>
  <si>
    <t xml:space="preserve">محمد سلامتی هرمزی </t>
  </si>
  <si>
    <t xml:space="preserve">محسن جاور </t>
  </si>
  <si>
    <t xml:space="preserve">سید ناصر امامی میبدی </t>
  </si>
  <si>
    <t>رضا فقیهی</t>
  </si>
  <si>
    <t>(حدیث صابری)</t>
  </si>
  <si>
    <t xml:space="preserve"> هومن میر معنوی</t>
  </si>
  <si>
    <t>علی بیداوسی</t>
  </si>
  <si>
    <t>محمد یوسفی زاده</t>
  </si>
  <si>
    <t>آی تک مطلوبی</t>
  </si>
  <si>
    <t>سید مهرداد کاووسی حسینی</t>
  </si>
  <si>
    <t>مصطفی دهشت</t>
  </si>
  <si>
    <t>هومن روح تافی و بهاره کرمی</t>
  </si>
  <si>
    <t xml:space="preserve"> فاطمه پارسا نژاد</t>
  </si>
  <si>
    <t>کریم جشنی</t>
  </si>
  <si>
    <t>علی فریدنی ترکزاده</t>
  </si>
  <si>
    <t>نجمه مهرابی خوزانی</t>
  </si>
  <si>
    <t>مجتبی لاله زاری</t>
  </si>
  <si>
    <t>کمک هزینه تمرین گره های نمایشی -بین الملل</t>
  </si>
  <si>
    <t>فهرست کمک هزینه آثار نمایشی چهل ویکمین جشنواره بین المللی تئاتر فجر  -1401</t>
  </si>
  <si>
    <t xml:space="preserve">هدایا و جوایز چهل و یکمین جشنواره بین المللی تئاتر فجر 1401                              </t>
  </si>
  <si>
    <t>انتشارات ، پژوهش و آموزش چهل ویکمین جشنواره بین المللی تئاتر فجر 1401</t>
  </si>
  <si>
    <t>تئاتر ملل جوایز چهل و یکمین جشنواره بین المللی تئاتر فجر 1401</t>
  </si>
  <si>
    <t>علی عباسی</t>
  </si>
  <si>
    <t>جوايز بخش پژوهش در چهل و يکمين جشنواره بين المللي تئاتر فجر</t>
  </si>
  <si>
    <t>مجید سرسنگی</t>
  </si>
  <si>
    <t>فاطمه عظیمی فرد</t>
  </si>
  <si>
    <t>آذین زبده</t>
  </si>
  <si>
    <t>حسین مرادی مخلص</t>
  </si>
  <si>
    <t>هادی کیانی</t>
  </si>
  <si>
    <t>امیرحسین حریری</t>
  </si>
  <si>
    <t>رامتین شهبازی</t>
  </si>
  <si>
    <t>وحید جباری</t>
  </si>
  <si>
    <t xml:space="preserve"> لوح تقدير بخش نمايش نامه نويسي در چهل و يکمين جشنواره بين المللي تئاتر فجر</t>
  </si>
  <si>
    <t>وحید شیخی یگانه</t>
  </si>
  <si>
    <t>مجید کاظم زاده</t>
  </si>
  <si>
    <t>هلان بهرامی</t>
  </si>
  <si>
    <t>لیلا روغن گیر قزوینی</t>
  </si>
  <si>
    <t>غلام حسین دولت آبادی</t>
  </si>
  <si>
    <t>لوح تقدير بخش نمايش نامه نويسي در چهل و يکمين جشنواره بين المللي تئاتر فجر</t>
  </si>
  <si>
    <t>مهرداد بقایی</t>
  </si>
  <si>
    <t xml:space="preserve"> ديپلم افتخار بخش نمايش نامه نويسي در چهل و يکمين جشنواره بين المللي تئاتر فجر</t>
  </si>
  <si>
    <t>آناسیک زاروکیان</t>
  </si>
  <si>
    <t>نیما حسن بیگی</t>
  </si>
  <si>
    <t xml:space="preserve"> تنديس و ديپلم افتخار بخش نمايش نامه نويسي در چهل و يکمين جشنواره بين المللي تئاتر فجر</t>
  </si>
  <si>
    <t>سعید نعمتیان</t>
  </si>
  <si>
    <t xml:space="preserve"> تنديس هماي راديو نمايش / ديپلم افتخار / جايزه نقدي جوايز بخش راديو تئاتر صدا و افکت در چهل و يکمين جشنواره بين المللي تئاتر فجر</t>
  </si>
  <si>
    <t>امیر امیدی راد</t>
  </si>
  <si>
    <t xml:space="preserve"> لوح تقدير / جايزه نقدي جوايز بخش راديو تئاتر طراحي صدا و افکت در چهل و يکمين جشنواره بين المللي تئاتر فجر</t>
  </si>
  <si>
    <t>مجید آینه</t>
  </si>
  <si>
    <t xml:space="preserve"> ديپلم افتخار / جايزه نقدي جوايز بخش راديو تئاتر طراحي  در چهل و يکمين جشنواره بين المللي تئاتر فجر</t>
  </si>
  <si>
    <t>حسن نوری الموتی</t>
  </si>
  <si>
    <t xml:space="preserve"> لوح تقدير / جايزه نقدي جوايز بخش راديو تئاتر صدابرداري در چهل و يکمين جشنواره بين المللي تئاتر فجر</t>
  </si>
  <si>
    <t>مهدی قاسم زاده</t>
  </si>
  <si>
    <t xml:space="preserve"> تنديس جشنواره/ ديپلم افتخار / جايزه نقدي جوايز بخش راديو تئاتر تهيه کنندگي در چهل و يکمين جشنواره بين المللي تئاتر فجر</t>
  </si>
  <si>
    <t>رضا داداشی</t>
  </si>
  <si>
    <t xml:space="preserve"> لوح تقدير / جايزه نقدي جوايز بخش راديو تئاتر تهيه کنندگي در چهل و يکمين جشنواره بين المللي تئاتر فجر</t>
  </si>
  <si>
    <t>وفا مصطفی پور</t>
  </si>
  <si>
    <t xml:space="preserve"> تنديس جشنواره/ ديپلم افتخار / جايزه نقدي جوايز بخش راديو تئاتر نمايش نامه نويسي در چهل و يکمين جشنواره بين المللي تئاتر فجر</t>
  </si>
  <si>
    <t xml:space="preserve"> لوح تقدير / جايزه نقدي جوايز بخش راديو تئاتر نمايش نامه نويسي در چهل و يکمين جشنواره بين المللي تئاتر فجر</t>
  </si>
  <si>
    <t>حسین اسفندیاری</t>
  </si>
  <si>
    <t xml:space="preserve"> لوح تقدير / جايزه نقدي جوايز بخش راديو تئاتر  نمايش نامه نويسي در چهل و يکمين جشنواره بين المللي تئاتر فجر</t>
  </si>
  <si>
    <t xml:space="preserve"> تنديس جشنواره/ ديپلم افتخار / جايزه نقدي جوايز بخش راديو تئاتر کارگرداني در چهل و يکمين جشنواره بين المللي تئاتر فجر</t>
  </si>
  <si>
    <t xml:space="preserve"> لوح تقدير / جايزه نقدي جوايز بخش راديو تئاتر کارگرداني در چهل و يکمين جشنواره بين المللي تئاتر فجر</t>
  </si>
  <si>
    <t>ب تنديس هماي راديو نمايش / ديپلم افتخار / جايزه نقدي جوايز بخش راديو تئاتر بازيگري مرد در چهل و يکمين جشنواره بين المللي تئاتر فجر</t>
  </si>
  <si>
    <t>محمد طاهری</t>
  </si>
  <si>
    <t xml:space="preserve"> تنديس هماي راديو نمايش / ديپلم افتخار / جايزه نقدي جوايز بخش راديو تئاتر بازيگري مرد در چهل و يکمين جشنواره بين المللي تئاتر فجر</t>
  </si>
  <si>
    <t>علیرضا وفسی</t>
  </si>
  <si>
    <t xml:space="preserve"> لوح تقدير / جايزه نقدي جوايز بخش راديو تئاتر بازيگري مرد در چهل و يکمين جشنواره بين المللي تئاتر فجر</t>
  </si>
  <si>
    <t>نیلوفر هوشمند</t>
  </si>
  <si>
    <t xml:space="preserve"> تنديس هماي راديو نمايش / ديپلم افتخار / جايزه نقدي جوايز بخش راديو تئاتر بازيگري زن در چهل و يکمين جشنواره بين المللي تئاتر فجر</t>
  </si>
  <si>
    <t>الهه جباری</t>
  </si>
  <si>
    <t xml:space="preserve"> لوح تقدير / جايزه نقدي جوايز بخش راديو تئاتر بازيگري زن در چهل و يکمين جشنواره بين المللي تئاتر فجر</t>
  </si>
  <si>
    <t>سحر حاجی آقاسی</t>
  </si>
  <si>
    <t>محمد نادری</t>
  </si>
  <si>
    <t>تقدیر از نمایش قل آب بخش موسیقی</t>
  </si>
  <si>
    <t>علی خاتمی</t>
  </si>
  <si>
    <t>برگزیده از نمایش استامینوفن با طعم کدئین بخش موسیقی</t>
  </si>
  <si>
    <t>تقدیر از نمایش لالایی های ننه ایران بخش فضا سازی</t>
  </si>
  <si>
    <t>برگزیده از نمایش صداهای خوابیده در خاک بخش فضا سازی</t>
  </si>
  <si>
    <t>حسن سبحانی</t>
  </si>
  <si>
    <t>تقدیر از نمایش شوش و انگشتر بخش طراحی لباس</t>
  </si>
  <si>
    <t>تقدیر از نمایش بی وقتی بخش نمایش های آیینی</t>
  </si>
  <si>
    <t>تقدیر از نمایش بهیگ هارونک بخش نمایش های آیینی</t>
  </si>
  <si>
    <t>ایلیا حسن زاده</t>
  </si>
  <si>
    <t>تقدیر از نمایش مام بخش بازیگری خردسال</t>
  </si>
  <si>
    <t>آیدا کیانی تبار</t>
  </si>
  <si>
    <t>تقدیر از نمایش گسار بخش بازیگری خردسال</t>
  </si>
  <si>
    <t>تقدیر از نمایش کارت قرمز برای بازیکن خارجی بخش طرح و ایده</t>
  </si>
  <si>
    <t>تقدیر از نمایش نبودن برای بودن بخش طرح و ایده</t>
  </si>
  <si>
    <t>مقام سوم کارگردانی نمایش لالایی ننه ایران</t>
  </si>
  <si>
    <t>مقام دوم کارگردانی نمایش دردسرهای یک موجود موذی</t>
  </si>
  <si>
    <t>مقام اول کارگردانی نمایش پلاسما</t>
  </si>
  <si>
    <t>مقام سوم بازیگری زن نمایش استامینوفن با طعم کدئین</t>
  </si>
  <si>
    <t>مقام دوم بازیگری زن نمایش پلاسما</t>
  </si>
  <si>
    <t>مقام اول کارگردانی نمایش لالایی ننه ایران</t>
  </si>
  <si>
    <t>مرتضی مودی</t>
  </si>
  <si>
    <t>مقام سوم بازیگری مرد نمایش پلاسما</t>
  </si>
  <si>
    <t>سعید خبیری</t>
  </si>
  <si>
    <t>مقام دوم بازیگری مرد نمایش دردسرهای یک موجود موذی</t>
  </si>
  <si>
    <t>مقام اول بازیگری مرد نمایش لیلی و مجنون</t>
  </si>
  <si>
    <t xml:space="preserve">فاطمه فتحی زاده </t>
  </si>
  <si>
    <t>بابت جایزه بخش طراحی چهره و گریم -تقدیر - اسب قاتلین</t>
  </si>
  <si>
    <t xml:space="preserve">محمد حبیبی </t>
  </si>
  <si>
    <t xml:space="preserve">طراحی بروشور -برگزیده </t>
  </si>
  <si>
    <t xml:space="preserve">هلیا شکری </t>
  </si>
  <si>
    <t>بابت جایزه بخش طراحی لباس - تقدیر -آگنی تاژ</t>
  </si>
  <si>
    <t xml:space="preserve">لیلا ندایی </t>
  </si>
  <si>
    <t xml:space="preserve">بابت جایزه بخش طراحی لباس - برگزیده -داستان اسف انگیز </t>
  </si>
  <si>
    <t xml:space="preserve">مهرداد لایزال </t>
  </si>
  <si>
    <t>بابت جایزه بخش موسیقی -تقدیر الهه سنگ</t>
  </si>
  <si>
    <t xml:space="preserve">مهدی کرمی </t>
  </si>
  <si>
    <t xml:space="preserve">بابت جایزه بخش موسیقی- برگزیده -داستان اسف انگیز </t>
  </si>
  <si>
    <t xml:space="preserve">علیرضا اصلاحی </t>
  </si>
  <si>
    <t xml:space="preserve">بابت جایزه بخش طراحی و ترکیب صدا -تقدیر -اسب قاتلین </t>
  </si>
  <si>
    <t>بابت جایزه بخش طراحی صحنه - تقدیر -خوابهایم سراغ تو را میگیرد</t>
  </si>
  <si>
    <t xml:space="preserve">مصطفی حیات </t>
  </si>
  <si>
    <t>بابت جایزه بخش طراحی صحنه -برگزیده -آکنی تاژ</t>
  </si>
  <si>
    <t xml:space="preserve">محمد امین محمدی </t>
  </si>
  <si>
    <t xml:space="preserve">بابت جایزه بخش بازیگری مرد -تقدیر -هاراگیری </t>
  </si>
  <si>
    <t>بابت جایزه بخش بازیگری مرد -تقدیر -پهلوان قلیچ</t>
  </si>
  <si>
    <t>بابت جایزه بخش بازیگری مرد -تقدیر -ساختمان رز</t>
  </si>
  <si>
    <t xml:space="preserve">امیر مهروند </t>
  </si>
  <si>
    <t xml:space="preserve">بابت جایزه بخش بازیگری مرد -تقدیر -آخرین نامه </t>
  </si>
  <si>
    <t xml:space="preserve">ابوالفضل پارسا </t>
  </si>
  <si>
    <t xml:space="preserve">بابت جایزه بخش بازیگر خردسال -تقدیر -مادر زری سر زا رفت </t>
  </si>
  <si>
    <t xml:space="preserve">سجاد بحری </t>
  </si>
  <si>
    <t>بابت جایزه بخش بازیگری مرد -سوم -بی در کجایان</t>
  </si>
  <si>
    <t xml:space="preserve">عبدالرضا نصاری </t>
  </si>
  <si>
    <t>بابت جایزه بخش بازیگری مرد- دوم -آگنی تاژ</t>
  </si>
  <si>
    <t xml:space="preserve">فرشید سلامت </t>
  </si>
  <si>
    <t xml:space="preserve">بابت جایزه بخش بازیگری مرد - اول -شاه اسماعیل </t>
  </si>
  <si>
    <t xml:space="preserve">روشنک سه قلعگی </t>
  </si>
  <si>
    <t>بابت جایزه بخش بازیگری زن - تقدیر -مطرب آقا</t>
  </si>
  <si>
    <t xml:space="preserve">آرزو جعفری </t>
  </si>
  <si>
    <t>بابت جایزه بخش بازیگری زن - تقدیر -ساختمان رز</t>
  </si>
  <si>
    <t xml:space="preserve">شقایق فتحی </t>
  </si>
  <si>
    <t xml:space="preserve">بابت جایزه بخش بازیگری زن - تقدیر -روز دهم </t>
  </si>
  <si>
    <t xml:space="preserve">پریسا صدایی آذر </t>
  </si>
  <si>
    <t>بابت جایزه بخش بازیگری زن - تقدیر -سیمرغ</t>
  </si>
  <si>
    <t xml:space="preserve">زهرا محرابی </t>
  </si>
  <si>
    <t>بابت جایزه بخش بازیگری زن- سوم -ساختمان رز</t>
  </si>
  <si>
    <t xml:space="preserve">مژده خیاط سلیقه </t>
  </si>
  <si>
    <t>بابت جایزه بخش بازیگری زن - دوم -آگنی تاژ</t>
  </si>
  <si>
    <t xml:space="preserve">مریم دهقانی </t>
  </si>
  <si>
    <t>بابت جایزه بخش بازیگری زن - اول- هاراگیری</t>
  </si>
  <si>
    <t xml:space="preserve">مهیار هزارجریبی </t>
  </si>
  <si>
    <t>بابت جایزه بخش کارگردانی - رتبه سوم-مطرب آقا</t>
  </si>
  <si>
    <t xml:space="preserve">حسین کارگر </t>
  </si>
  <si>
    <t>بابت جایزه بخش کارگردانی- رتبه دوم -آگنی تاژ</t>
  </si>
  <si>
    <t>سید محمد هادی هاشم زاده</t>
  </si>
  <si>
    <t xml:space="preserve">بابت جایزه بخش کارگردانی- رتبه اول -اسب قاتلین </t>
  </si>
  <si>
    <t xml:space="preserve">علی حسن زاده </t>
  </si>
  <si>
    <t xml:space="preserve">بابت جایزه بخش نمایشنامه نویسی -رتبه سوم -شاه اسماعیل </t>
  </si>
  <si>
    <t xml:space="preserve">غلامحسین دولت آبادی </t>
  </si>
  <si>
    <t xml:space="preserve">بابت جایزه بخش نمایشنامه نویسی- رتبه دوم -داستان اسف انگیزیک صعود نبهکارانه </t>
  </si>
  <si>
    <t xml:space="preserve">رسول حقجو </t>
  </si>
  <si>
    <t>بابت جایزه بخش نمایشنامه نویسی -رتبه اول -آگنی تاژ</t>
  </si>
  <si>
    <t>گروه بازیگری</t>
  </si>
  <si>
    <t xml:space="preserve">بابت جایزه بخش  بازیگری جایزه ویژه - اسب قاتلین </t>
  </si>
  <si>
    <t xml:space="preserve">یوسف الحارثی </t>
  </si>
  <si>
    <t>مدق الحنا موسیقی تقدیر بخش بین الملل</t>
  </si>
  <si>
    <t xml:space="preserve">احمد الجابری </t>
  </si>
  <si>
    <t>مدق الحنا طراحی صحنه برگزیده بخش بین الملل</t>
  </si>
  <si>
    <t xml:space="preserve">علی السودانی </t>
  </si>
  <si>
    <t>امل طراحی صحنه تقدیر بخش بین الملل</t>
  </si>
  <si>
    <t xml:space="preserve">حیدر جمعه </t>
  </si>
  <si>
    <t>امل بازیگری مرد برگزیده بخش بین الملل</t>
  </si>
  <si>
    <t xml:space="preserve">رضاب احمد حسن الکرخی </t>
  </si>
  <si>
    <t>امل بازیگری زن تقدیر بخش بین الملل</t>
  </si>
  <si>
    <t xml:space="preserve">جواد الاسدی </t>
  </si>
  <si>
    <t>امل کارگردانی برگزیده بخش بین الملل</t>
  </si>
  <si>
    <t>امل بهترین نمایش برگزیده بخش بین الملل</t>
  </si>
  <si>
    <t xml:space="preserve">آلاله بیگدلی </t>
  </si>
  <si>
    <t>ایرانیان طراحی چهره گریم تقدیربخش بین الملل</t>
  </si>
  <si>
    <t xml:space="preserve">منوچهر رحیمی </t>
  </si>
  <si>
    <t>ایرانیان طراحی نور برگزیده بخش بین الملل</t>
  </si>
  <si>
    <t xml:space="preserve">رضا خضرائی </t>
  </si>
  <si>
    <t>کرنر زیر درختان بلوط طراحی نور تقدیر بخش بین الملل</t>
  </si>
  <si>
    <t xml:space="preserve">محبوبه سلطانی </t>
  </si>
  <si>
    <t>ایرانیان طراح لباس برگزیده بخش بین الملل</t>
  </si>
  <si>
    <t xml:space="preserve">فرزاد هدایت </t>
  </si>
  <si>
    <t>مکبث زار طراحی لباس تقدیر بخش بین الملل</t>
  </si>
  <si>
    <t xml:space="preserve">بهرنگ عباسی </t>
  </si>
  <si>
    <t>مکبث زار موسیقی برگزیده بخش بین الملل</t>
  </si>
  <si>
    <t xml:space="preserve">حامد یزدی </t>
  </si>
  <si>
    <t>ایرانیان بازیگری مرد تقدیر بخش بین الملل</t>
  </si>
  <si>
    <t xml:space="preserve">مرجان آقا نوری </t>
  </si>
  <si>
    <t>آلاءبازیگری زن برگزیده بخش بین الملل</t>
  </si>
  <si>
    <t xml:space="preserve">اصغر خلیلی </t>
  </si>
  <si>
    <t>کرنر زیر درختان بلوط کارگردانی تقدیر بخش بین الملل</t>
  </si>
  <si>
    <t>کرنر زیر درختان بلوط نمایشنامه نویسی برگزیده بخش بین الملل</t>
  </si>
  <si>
    <t xml:space="preserve">مسعود بیگلری - امیر رضا ملکی </t>
  </si>
  <si>
    <t>کلاه قرمزی نمایشنامه نویسی تقدیر بخش بین الملل</t>
  </si>
  <si>
    <t xml:space="preserve">ابراهیم پشت کوهی </t>
  </si>
  <si>
    <t>مکبث زار بهترین نمایش تقدیر بخش بین الملل</t>
  </si>
  <si>
    <t>محمدرضا مرتضوی</t>
  </si>
  <si>
    <t>کلاه قرمزی بخش بین الملل</t>
  </si>
  <si>
    <t>جمــــــــــع</t>
  </si>
  <si>
    <r>
      <t xml:space="preserve">هیأت انتخاب آثار بخش </t>
    </r>
    <r>
      <rPr>
        <b/>
        <sz val="12"/>
        <color theme="1"/>
        <rFont val="B Nazanin"/>
        <charset val="178"/>
      </rPr>
      <t xml:space="preserve">مسابقه‌ی بزرگ تئاتر فجر </t>
    </r>
  </si>
  <si>
    <t>روابط عمومی و تبلیغات چهل و یکمین جشنواره بین المللی تئاتر فجر 1401</t>
  </si>
  <si>
    <t>امور اجرایی چهل ویکمین جشنواره بین المللی تئاتر فجر 1401</t>
  </si>
  <si>
    <t>سیروس جهان دیده</t>
  </si>
  <si>
    <t>امین سلیمانی فارسانی</t>
  </si>
  <si>
    <t>خدمات کارشناسي ستاد خبري جهت مطبوعات</t>
  </si>
  <si>
    <t>همکاري در بخش امور خدماتي</t>
  </si>
  <si>
    <t>غلامعلی غلامی</t>
  </si>
  <si>
    <t>نيروهاي پشتيباني ( راننده تاکسي و پيک موتوري با راننده - کارمند اداري - مسئول تدارکات و پشتيباني)</t>
  </si>
  <si>
    <t>نشست رسانه ای (51 عدد کارت هدیه و هزینه پذیرایی ، ایاب و ذهاب ، چاپ و....)</t>
  </si>
  <si>
    <t xml:space="preserve">چاپ کوثر و مدرن </t>
  </si>
  <si>
    <t>بابت 27 هزار پيامک و صدور کارت جشنواره</t>
  </si>
  <si>
    <t xml:space="preserve">هزينه تصوير برداري تمامي فعاليت هاي دبيرخانه اعم از جلسات ، داوري و جشنواره منطقه ايي و ... 50 کليپ و تيزر ، مستندسازي اجراها ، توليد محتوا تصويري ، برنامه تلويزيوني ، توليد محتواي سوشيال مديا و ... </t>
  </si>
  <si>
    <t>میلاد معتمدی فر - محمد اسفندیاری -عوامل شبکه 4</t>
  </si>
  <si>
    <t>انتشارات پاپیرا</t>
  </si>
  <si>
    <t>تبليغات و صحافي نوين</t>
  </si>
  <si>
    <t>لوح های سپاس (250عدد تقدير چوبي ، پلاک فلزي استيل طلايي و حک ليزري پشت لوح )</t>
  </si>
  <si>
    <t>هزینه های چاپ الواح</t>
  </si>
  <si>
    <t>تندیس سیب نقره ای ( داور نمینی)</t>
  </si>
  <si>
    <t>طراحی گرافیک و هویت بصری (پوستر ، مجموعه اقلام ، اپراتوری و ...) /</t>
  </si>
  <si>
    <t>علیرضا خدامرادی -محمدحسن فدایی حسین -سید حسن موسی زاده</t>
  </si>
  <si>
    <t>مرکز تخصصي اسکن آقاي رضا قرباني مقدم</t>
  </si>
  <si>
    <t xml:space="preserve">هزینه 1000 عدد کارت يکرو ، ريبون جهت پرينتر ،کارت خام پي وي سي ساده ( سپهر افورماتيک درخشان) </t>
  </si>
  <si>
    <t>راه اندازي استوديو با سه دوربين و پروجيب با حضور مجري ، ساخت برنامه و گزارش هاي روزانه ، پخش زنده ي برنامه استوديويي و... ( سامان مرادحسيني ) - توليد برنامه تلويزيوني (شبکه 4 سيما) و راديويي ( راديو نمايش) - علي بهرامي</t>
  </si>
  <si>
    <t>کوروش زارعی</t>
  </si>
  <si>
    <t>حامد رهنمايي</t>
  </si>
  <si>
    <t>حامد رهنمايي - بوفه و تشريفات ثامن(محمد بنائيان )</t>
  </si>
  <si>
    <t>هزينه اياب و ذهاب و شام پرسنل مستقر</t>
  </si>
  <si>
    <t>تماشاخانه ایرانشهر - تالار مولوی /اجاره پلاتو (سالن خصوصي هيلاج،عمارت نوفل لوشاتو،عمارت ميرزا خاني )</t>
  </si>
  <si>
    <t>هزينه بازسازي ساختمان و رنگ ، بتونه کاري سقف ، لامپ سقفي مازينور و ... (محمد حسین احمدی) /گريم نمايش ( ايرانيان ، کلاه قرمزي ، دو خاطره خيس ، ممد شاه) آقایان سعید کروندی و هادی فکری</t>
  </si>
  <si>
    <t>هتل لاله و هتل باباطاهر</t>
  </si>
  <si>
    <t>تعداد 333 نفر عوامل اجرایی ( تئاترشهر ، سنگلج ، مرکز هنرهای نمایشی و انجمن هنرهای نمایشی ایران)</t>
  </si>
  <si>
    <t>تهداد 13 نفر مدیران جشنواره بین المللی فجر</t>
  </si>
  <si>
    <t xml:space="preserve">نمایش هملت-ارمنستان /آلبرت بيگجاني </t>
  </si>
  <si>
    <t>نمایش بی وطن-برزیل /لنرسون پولونيني</t>
  </si>
  <si>
    <t>نمایش لومیر-اسپانیا/</t>
  </si>
  <si>
    <t>خرید بلیط برای گروهای نمایشی (آژانس هواپیمایی نادین پارسا پرواز)</t>
  </si>
  <si>
    <t>نمايش لومير کشور اسپانيا - 100 يورو با نرخ 485/000 ريال -ايوانا وويژيک کوميناک - کشور صربستان- 100يورو با نرخ 48/500تومان</t>
  </si>
  <si>
    <t>هزینه ویزا</t>
  </si>
  <si>
    <t>انجام خدمات ساخت دکور و تامين لوازم مصرفي و اکسسوار گروه هاي هنري (مصطفی زاغری)</t>
  </si>
  <si>
    <t>هزینه حق الزحمه مترجمین جشنواره</t>
  </si>
  <si>
    <t>لطیف شاوردی</t>
  </si>
  <si>
    <t>علی رستمی</t>
  </si>
  <si>
    <t>فاطمه انزلی</t>
  </si>
  <si>
    <t>ماجد رستمی زاده</t>
  </si>
  <si>
    <t>عقیل حمادی</t>
  </si>
  <si>
    <t>آتنا کیانی</t>
  </si>
  <si>
    <t>آلبرت بیگجانی</t>
  </si>
  <si>
    <t>سارا سادات میرکمالی</t>
  </si>
  <si>
    <t>سید شهرزاد میر کمالی</t>
  </si>
  <si>
    <t>رومینا رز</t>
  </si>
  <si>
    <t>محیا حمزه</t>
  </si>
  <si>
    <t>علیرضا طاهری</t>
  </si>
  <si>
    <t>شریف نیک شهرت</t>
  </si>
  <si>
    <t>نور ایمان مشایخی</t>
  </si>
  <si>
    <t>فریبا گل محمدی</t>
  </si>
  <si>
    <t>حسنعلی قلی زاده</t>
  </si>
  <si>
    <t xml:space="preserve">هزینه پذیرایی ، ایاب و ذهاب و سخنرانی و ... کنفرانس جهان اسلام </t>
  </si>
  <si>
    <t>حق الزحمه مترجمی جشنواره</t>
  </si>
  <si>
    <t>بابت هزينه ف 12خريد -- سر برگ A4  رنگي دو رو (چاپ و نشر پارپيرا ) در جشنواره فجر 1401</t>
  </si>
  <si>
    <t>بابت هزينه ف 16 خريد  لوح گالينگور همراه با طلا کوب وکليشه با آرم(چاپ و نشر پارپيرا ) در جشنواره فجر 1401</t>
  </si>
  <si>
    <t>بابت هزينه ف13خريد فصلنامه علمي تاتر 90 (چاپ و نشر پارپيرا ) در جشنواره فجر 1401</t>
  </si>
  <si>
    <t>بابت هزينه ف 15 خريد نمايشنامه بامداد قطع رقعي  (چاپ و نشر پارپيرا ) در جشنواره فجر 1401</t>
  </si>
  <si>
    <t>هزينه چاپ 100 جلد کتاب ( نظريه وعمل درباره کارگرداني و بازيگري اجرا ، اجرا در شرق و غرب ، درباره تئاتر ادبيات نمايش و نمايش خلاق ، نمايشنامه هاي برگزيده جلد 1و2</t>
  </si>
  <si>
    <t>چاپ 2جلد کتاب ( نظريه وعمل درباره کارگرداني و بازيگري اجرا ، اجرا در شرق و غرب ، درباره تئاتر ادبيات نمايش و نمايش خلاق ، نمايشنامه هاي برگزيده جلد 1و2</t>
  </si>
  <si>
    <t>شیرین رضاییان -مینا اکبری جاوید-پرستو ارونقی-شیما تجلی -بهرام شادانفر</t>
  </si>
  <si>
    <t>بابت هزينه ف 11خريد -برگ لوح جشنواره کاغذ گلاسه 4 رنگ( ) در جشنواره فجر 1401</t>
  </si>
  <si>
    <t>چاپ و نشر پارپيرا</t>
  </si>
  <si>
    <t>هزينه آماده سازي کتاب هاي اجرا در شرق و غرب ،درباره تئاتر و ادبیات نمایشی ،نظریه و عمل درباره کارگردانی ،مجموعه ببو .دلگی . سونات ناتمام ،مجموعه حانه ای با پرده های پرتقالی . قصاب بالکان (ويراستاري - نمونه خواني - تايپ و اصلاح و صفحه آرايي )</t>
  </si>
  <si>
    <t>هدایای بزرگداشت هنرمندان</t>
  </si>
  <si>
    <t>محمد الهی ،محمد احمدی، الله قلی نظری،محمد فیلی و هوشنگ توکلی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</si>
</sst>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-&quot; &quot;;#,##0\-&quot; &quot;"/>
    <numFmt numFmtId="165" formatCode="_ * #,##0.00_-_ ;_ * #,##0.00\-_ ;_ * &quot;-&quot;??_-_ ;_ @_ "/>
    <numFmt numFmtId="166" formatCode="_ * #,##0_-_ _ ;_ * #,##0\-_ _ ;_ * &quot;-&quot;_-_ _ ;_ @_ "/>
    <numFmt numFmtId="167" formatCode="#,##0_ ;\-#,##0&quot; &quot;"/>
  </numFmts>
  <fonts count="15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color rgb="FF080000"/>
      <name val="B Nazanin"/>
      <charset val="178"/>
    </font>
    <font>
      <b/>
      <sz val="12"/>
      <name val="B Nazanin"/>
      <charset val="178"/>
    </font>
    <font>
      <b/>
      <sz val="11"/>
      <color theme="1"/>
      <name val="B Nazanin"/>
      <charset val="178"/>
    </font>
    <font>
      <b/>
      <sz val="14"/>
      <color theme="1"/>
      <name val="B Titr"/>
      <charset val="178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sz val="12"/>
      <name val="B Nazanin"/>
      <charset val="178"/>
    </font>
    <font>
      <b/>
      <sz val="13"/>
      <color theme="1"/>
      <name val="B Nazanin"/>
      <charset val="178"/>
    </font>
    <font>
      <sz val="13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/>
    <xf numFmtId="3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3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 readingOrder="2"/>
    </xf>
    <xf numFmtId="3" fontId="3" fillId="3" borderId="5" xfId="0" applyNumberFormat="1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4" fillId="3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 readingOrder="2"/>
    </xf>
    <xf numFmtId="3" fontId="3" fillId="0" borderId="1" xfId="1" applyNumberFormat="1" applyFont="1" applyFill="1" applyBorder="1" applyAlignment="1">
      <alignment horizontal="center" vertical="center" wrapText="1" readingOrder="2"/>
    </xf>
    <xf numFmtId="3" fontId="3" fillId="3" borderId="1" xfId="1" applyNumberFormat="1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3" fontId="2" fillId="0" borderId="1" xfId="1" applyNumberFormat="1" applyFont="1" applyBorder="1" applyAlignment="1">
      <alignment horizontal="center" vertical="center" wrapText="1" readingOrder="2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 readingOrder="2"/>
    </xf>
    <xf numFmtId="3" fontId="2" fillId="0" borderId="1" xfId="1" applyNumberFormat="1" applyFont="1" applyFill="1" applyBorder="1" applyAlignment="1">
      <alignment horizontal="center" vertical="center" wrapText="1" readingOrder="2"/>
    </xf>
    <xf numFmtId="3" fontId="2" fillId="3" borderId="1" xfId="1" applyNumberFormat="1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justify" vertical="center" wrapText="1" readingOrder="2"/>
    </xf>
    <xf numFmtId="3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right" vertical="center" wrapText="1" readingOrder="2"/>
    </xf>
    <xf numFmtId="0" fontId="3" fillId="3" borderId="4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/>
    <xf numFmtId="0" fontId="3" fillId="2" borderId="4" xfId="0" applyFont="1" applyFill="1" applyBorder="1" applyAlignment="1">
      <alignment horizontal="center" vertical="center" wrapText="1" readingOrder="2"/>
    </xf>
    <xf numFmtId="3" fontId="3" fillId="2" borderId="22" xfId="1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3" fontId="5" fillId="0" borderId="23" xfId="1" applyNumberFormat="1" applyFont="1" applyFill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readingOrder="2"/>
    </xf>
    <xf numFmtId="3" fontId="6" fillId="2" borderId="2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 readingOrder="2"/>
    </xf>
    <xf numFmtId="0" fontId="3" fillId="5" borderId="1" xfId="0" applyFont="1" applyFill="1" applyBorder="1" applyAlignment="1">
      <alignment horizontal="center" vertical="center" wrapText="1" readingOrder="2"/>
    </xf>
    <xf numFmtId="3" fontId="3" fillId="5" borderId="1" xfId="1" applyNumberFormat="1" applyFont="1" applyFill="1" applyBorder="1" applyAlignment="1">
      <alignment horizontal="center" vertical="center" wrapText="1" readingOrder="2"/>
    </xf>
    <xf numFmtId="3" fontId="3" fillId="5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 readingOrder="2"/>
    </xf>
    <xf numFmtId="3" fontId="10" fillId="0" borderId="1" xfId="0" applyNumberFormat="1" applyFont="1" applyBorder="1" applyAlignment="1">
      <alignment horizontal="center" vertical="center"/>
    </xf>
    <xf numFmtId="0" fontId="10" fillId="0" borderId="0" xfId="0" applyFont="1"/>
    <xf numFmtId="3" fontId="3" fillId="5" borderId="1" xfId="0" applyNumberFormat="1" applyFont="1" applyFill="1" applyBorder="1" applyAlignment="1">
      <alignment horizontal="center" vertical="center" wrapText="1" readingOrder="2"/>
    </xf>
    <xf numFmtId="3" fontId="10" fillId="5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/>
    <xf numFmtId="3" fontId="2" fillId="0" borderId="4" xfId="1" applyNumberFormat="1" applyFont="1" applyBorder="1" applyAlignment="1">
      <alignment horizontal="center" vertical="center" wrapText="1" readingOrder="2"/>
    </xf>
    <xf numFmtId="0" fontId="10" fillId="5" borderId="1" xfId="0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3" fontId="10" fillId="3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 readingOrder="2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3" fontId="10" fillId="0" borderId="0" xfId="1" applyNumberFormat="1" applyFont="1"/>
    <xf numFmtId="3" fontId="6" fillId="0" borderId="0" xfId="0" applyNumberFormat="1" applyFont="1" applyAlignment="1">
      <alignment horizontal="center" vertical="center"/>
    </xf>
    <xf numFmtId="49" fontId="10" fillId="0" borderId="0" xfId="0" applyNumberFormat="1" applyFont="1"/>
    <xf numFmtId="3" fontId="10" fillId="0" borderId="0" xfId="1" applyNumberFormat="1" applyFont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 readingOrder="2"/>
    </xf>
    <xf numFmtId="3" fontId="3" fillId="2" borderId="4" xfId="1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readingOrder="2"/>
    </xf>
    <xf numFmtId="0" fontId="2" fillId="3" borderId="1" xfId="0" applyFont="1" applyFill="1" applyBorder="1" applyAlignment="1">
      <alignment vertical="center" wrapText="1"/>
    </xf>
    <xf numFmtId="3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3" fontId="2" fillId="3" borderId="1" xfId="2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3" fontId="12" fillId="0" borderId="0" xfId="0" applyNumberFormat="1" applyFont="1" applyAlignment="1">
      <alignment horizontal="center" vertical="center" readingOrder="2"/>
    </xf>
    <xf numFmtId="0" fontId="12" fillId="0" borderId="0" xfId="0" applyFont="1" applyAlignment="1">
      <alignment vertical="center" wrapText="1" readingOrder="2"/>
    </xf>
    <xf numFmtId="0" fontId="12" fillId="0" borderId="0" xfId="0" applyFont="1" applyAlignment="1">
      <alignment horizontal="right" wrapText="1" readingOrder="2"/>
    </xf>
    <xf numFmtId="3" fontId="12" fillId="0" borderId="0" xfId="1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wrapText="1"/>
    </xf>
    <xf numFmtId="49" fontId="2" fillId="0" borderId="0" xfId="0" applyNumberFormat="1" applyFont="1" applyAlignment="1">
      <alignment horizontal="center" vertical="center"/>
    </xf>
    <xf numFmtId="0" fontId="13" fillId="3" borderId="19" xfId="0" applyFont="1" applyFill="1" applyBorder="1" applyAlignment="1">
      <alignment horizontal="center" shrinkToFit="1"/>
    </xf>
    <xf numFmtId="0" fontId="14" fillId="3" borderId="14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shrinkToFit="1"/>
    </xf>
    <xf numFmtId="49" fontId="10" fillId="0" borderId="28" xfId="0" applyNumberFormat="1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shrinkToFit="1"/>
    </xf>
    <xf numFmtId="49" fontId="10" fillId="0" borderId="25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3" fontId="9" fillId="3" borderId="6" xfId="0" applyNumberFormat="1" applyFont="1" applyFill="1" applyBorder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3" fontId="9" fillId="3" borderId="22" xfId="0" applyNumberFormat="1" applyFont="1" applyFill="1" applyBorder="1" applyAlignment="1">
      <alignment horizontal="center"/>
    </xf>
    <xf numFmtId="49" fontId="2" fillId="3" borderId="25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right" vertical="center"/>
    </xf>
    <xf numFmtId="3" fontId="9" fillId="3" borderId="20" xfId="0" applyNumberFormat="1" applyFont="1" applyFill="1" applyBorder="1" applyAlignment="1">
      <alignment horizontal="center"/>
    </xf>
    <xf numFmtId="3" fontId="3" fillId="0" borderId="1" xfId="1" applyNumberFormat="1" applyFont="1" applyBorder="1" applyAlignment="1">
      <alignment horizontal="center" vertical="center" wrapText="1" readingOrder="2"/>
    </xf>
    <xf numFmtId="3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/>
    </xf>
    <xf numFmtId="3" fontId="9" fillId="3" borderId="6" xfId="0" applyNumberFormat="1" applyFont="1" applyFill="1" applyBorder="1" applyAlignment="1">
      <alignment horizontal="center" vertical="center"/>
    </xf>
    <xf numFmtId="3" fontId="9" fillId="3" borderId="6" xfId="2" applyNumberFormat="1" applyFont="1" applyFill="1" applyBorder="1" applyAlignment="1">
      <alignment horizontal="center" vertical="center"/>
    </xf>
    <xf numFmtId="3" fontId="8" fillId="3" borderId="18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/>
    </xf>
    <xf numFmtId="3" fontId="3" fillId="4" borderId="6" xfId="0" applyNumberFormat="1" applyFont="1" applyFill="1" applyBorder="1" applyAlignment="1">
      <alignment horizontal="center" vertical="center" wrapText="1" readingOrder="2"/>
    </xf>
    <xf numFmtId="3" fontId="3" fillId="0" borderId="22" xfId="1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3" fontId="3" fillId="0" borderId="0" xfId="0" applyNumberFormat="1" applyFont="1"/>
    <xf numFmtId="0" fontId="3" fillId="3" borderId="1" xfId="0" applyFont="1" applyFill="1" applyBorder="1" applyAlignment="1">
      <alignment horizontal="center" vertical="center" shrinkToFit="1"/>
    </xf>
    <xf numFmtId="3" fontId="3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readingOrder="2"/>
    </xf>
    <xf numFmtId="3" fontId="3" fillId="3" borderId="19" xfId="0" applyNumberFormat="1" applyFont="1" applyFill="1" applyBorder="1" applyAlignment="1">
      <alignment horizontal="center" vertical="center" readingOrder="2"/>
    </xf>
    <xf numFmtId="0" fontId="3" fillId="3" borderId="14" xfId="0" applyFont="1" applyFill="1" applyBorder="1" applyAlignment="1">
      <alignment horizontal="center" vertical="center" wrapText="1" readingOrder="2"/>
    </xf>
    <xf numFmtId="3" fontId="3" fillId="3" borderId="20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3" fillId="3" borderId="6" xfId="2" applyNumberFormat="1" applyFont="1" applyFill="1" applyBorder="1" applyAlignment="1">
      <alignment horizontal="center" vertical="center"/>
    </xf>
    <xf numFmtId="3" fontId="3" fillId="3" borderId="22" xfId="2" applyNumberFormat="1" applyFont="1" applyFill="1" applyBorder="1" applyAlignment="1">
      <alignment horizontal="center" vertical="center"/>
    </xf>
    <xf numFmtId="167" fontId="3" fillId="3" borderId="6" xfId="1" applyNumberFormat="1" applyFont="1" applyFill="1" applyBorder="1" applyAlignment="1">
      <alignment horizontal="center" vertical="center"/>
    </xf>
    <xf numFmtId="3" fontId="3" fillId="3" borderId="24" xfId="0" applyNumberFormat="1" applyFont="1" applyFill="1" applyBorder="1" applyAlignment="1">
      <alignment horizontal="center" vertical="center" readingOrder="2"/>
    </xf>
    <xf numFmtId="3" fontId="3" fillId="3" borderId="4" xfId="0" applyNumberFormat="1" applyFont="1" applyFill="1" applyBorder="1" applyAlignment="1">
      <alignment horizontal="center" vertical="center"/>
    </xf>
    <xf numFmtId="167" fontId="3" fillId="3" borderId="22" xfId="1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3" fontId="2" fillId="0" borderId="4" xfId="1" applyNumberFormat="1" applyFont="1" applyBorder="1" applyAlignment="1">
      <alignment horizontal="center" vertical="center" wrapText="1" readingOrder="2"/>
    </xf>
    <xf numFmtId="3" fontId="2" fillId="0" borderId="14" xfId="1" applyNumberFormat="1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5" borderId="1" xfId="0" applyFont="1" applyFill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49" fontId="3" fillId="5" borderId="25" xfId="0" applyNumberFormat="1" applyFont="1" applyFill="1" applyBorder="1" applyAlignment="1">
      <alignment horizontal="center" vertical="center" readingOrder="2"/>
    </xf>
    <xf numFmtId="49" fontId="3" fillId="5" borderId="26" xfId="0" applyNumberFormat="1" applyFont="1" applyFill="1" applyBorder="1" applyAlignment="1">
      <alignment horizontal="center" vertical="center" readingOrder="2"/>
    </xf>
    <xf numFmtId="49" fontId="3" fillId="5" borderId="2" xfId="0" applyNumberFormat="1" applyFont="1" applyFill="1" applyBorder="1" applyAlignment="1">
      <alignment horizontal="center" vertical="center" readingOrder="2"/>
    </xf>
    <xf numFmtId="0" fontId="3" fillId="5" borderId="1" xfId="0" applyFont="1" applyFill="1" applyBorder="1" applyAlignment="1">
      <alignment horizontal="center" vertical="center" wrapText="1" readingOrder="2"/>
    </xf>
    <xf numFmtId="3" fontId="2" fillId="0" borderId="1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 readingOrder="2"/>
    </xf>
    <xf numFmtId="0" fontId="5" fillId="0" borderId="13" xfId="0" applyFont="1" applyBorder="1" applyAlignment="1">
      <alignment horizontal="center" vertical="center" wrapText="1" readingOrder="2"/>
    </xf>
    <xf numFmtId="3" fontId="3" fillId="3" borderId="5" xfId="0" applyNumberFormat="1" applyFont="1" applyFill="1" applyBorder="1" applyAlignment="1">
      <alignment horizontal="center" vertical="center" wrapText="1" readingOrder="2"/>
    </xf>
    <xf numFmtId="3" fontId="3" fillId="3" borderId="1" xfId="0" applyNumberFormat="1" applyFont="1" applyFill="1" applyBorder="1" applyAlignment="1">
      <alignment horizontal="center" vertical="center" wrapText="1" readingOrder="2"/>
    </xf>
    <xf numFmtId="3" fontId="3" fillId="3" borderId="27" xfId="0" applyNumberFormat="1" applyFont="1" applyFill="1" applyBorder="1" applyAlignment="1">
      <alignment horizontal="center" vertical="center" wrapText="1" readingOrder="2"/>
    </xf>
    <xf numFmtId="3" fontId="3" fillId="3" borderId="26" xfId="0" applyNumberFormat="1" applyFont="1" applyFill="1" applyBorder="1" applyAlignment="1">
      <alignment horizontal="center" vertical="center" wrapText="1" readingOrder="2"/>
    </xf>
    <xf numFmtId="3" fontId="3" fillId="3" borderId="2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 readingOrder="2"/>
    </xf>
    <xf numFmtId="0" fontId="5" fillId="2" borderId="26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4" borderId="7" xfId="0" applyFont="1" applyFill="1" applyBorder="1" applyAlignment="1">
      <alignment horizontal="center" vertical="center" readingOrder="2"/>
    </xf>
    <xf numFmtId="0" fontId="7" fillId="4" borderId="8" xfId="0" applyFont="1" applyFill="1" applyBorder="1" applyAlignment="1">
      <alignment horizontal="center" vertical="center" readingOrder="2"/>
    </xf>
    <xf numFmtId="0" fontId="7" fillId="4" borderId="21" xfId="0" applyFont="1" applyFill="1" applyBorder="1" applyAlignment="1">
      <alignment horizontal="center" vertical="center" readingOrder="2"/>
    </xf>
    <xf numFmtId="0" fontId="3" fillId="4" borderId="5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3" fillId="4" borderId="4" xfId="0" applyFont="1" applyFill="1" applyBorder="1" applyAlignment="1">
      <alignment horizontal="center" vertical="center" wrapText="1" readingOrder="2"/>
    </xf>
    <xf numFmtId="0" fontId="3" fillId="4" borderId="14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Comma" xfId="2" builtinId="3"/>
    <cellStyle name="Comma [0]" xfId="1" builtinId="6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575;&#1606;&#1578;&#1588;&#1575;&#1585;&#1575;&#1578;%20,%20&#1662;&#1688;&#1608;&#1607;&#1588;%20&#1608;%20&#1570;&#1605;&#1608;&#1586;&#1588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نتشارات , پژوهش و آموزش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1"/>
  <sheetViews>
    <sheetView rightToLeft="1" tabSelected="1" view="pageBreakPreview" topLeftCell="A109" zoomScaleNormal="85" zoomScaleSheetLayoutView="100" workbookViewId="0">
      <selection activeCell="B7" sqref="B7"/>
    </sheetView>
  </sheetViews>
  <sheetFormatPr defaultColWidth="5.42578125" defaultRowHeight="20.100000000000001" customHeight="1" x14ac:dyDescent="0.45"/>
  <cols>
    <col min="1" max="1" width="5.5703125" style="71" bestFit="1" customWidth="1"/>
    <col min="2" max="2" width="62.5703125" style="66" customWidth="1"/>
    <col min="3" max="3" width="8.7109375" style="67" bestFit="1" customWidth="1"/>
    <col min="4" max="4" width="6.140625" style="68" bestFit="1" customWidth="1"/>
    <col min="5" max="5" width="16.28515625" style="69" bestFit="1" customWidth="1"/>
    <col min="6" max="6" width="17.5703125" style="70" bestFit="1" customWidth="1"/>
    <col min="7" max="7" width="16.85546875" style="68" bestFit="1" customWidth="1"/>
    <col min="8" max="8" width="15.42578125" style="68" customWidth="1"/>
    <col min="9" max="16384" width="5.42578125" style="52"/>
  </cols>
  <sheetData>
    <row r="1" spans="1:8" s="18" customFormat="1" ht="16.5" customHeight="1" x14ac:dyDescent="0.55000000000000004">
      <c r="A1" s="150" t="s">
        <v>36</v>
      </c>
      <c r="B1" s="151"/>
      <c r="C1" s="151"/>
      <c r="D1" s="151"/>
      <c r="E1" s="151"/>
      <c r="F1" s="151"/>
      <c r="G1" s="151"/>
      <c r="H1" s="152"/>
    </row>
    <row r="2" spans="1:8" s="18" customFormat="1" ht="19.5" customHeight="1" x14ac:dyDescent="0.55000000000000004">
      <c r="A2" s="150" t="s">
        <v>163</v>
      </c>
      <c r="B2" s="151"/>
      <c r="C2" s="151"/>
      <c r="D2" s="151"/>
      <c r="E2" s="151"/>
      <c r="F2" s="151"/>
      <c r="G2" s="151"/>
      <c r="H2" s="152"/>
    </row>
    <row r="3" spans="1:8" s="18" customFormat="1" ht="21" x14ac:dyDescent="0.55000000000000004">
      <c r="A3" s="148" t="s">
        <v>37</v>
      </c>
      <c r="B3" s="148"/>
      <c r="C3" s="148"/>
      <c r="D3" s="148"/>
      <c r="E3" s="148"/>
      <c r="F3" s="148"/>
      <c r="G3" s="45"/>
      <c r="H3" s="45"/>
    </row>
    <row r="4" spans="1:8" s="18" customFormat="1" ht="21" x14ac:dyDescent="0.55000000000000004">
      <c r="A4" s="46" t="s">
        <v>0</v>
      </c>
      <c r="B4" s="47" t="s">
        <v>38</v>
      </c>
      <c r="C4" s="47" t="s">
        <v>39</v>
      </c>
      <c r="D4" s="47" t="s">
        <v>40</v>
      </c>
      <c r="E4" s="48" t="s">
        <v>41</v>
      </c>
      <c r="F4" s="49" t="s">
        <v>164</v>
      </c>
      <c r="G4" s="49" t="s">
        <v>165</v>
      </c>
      <c r="H4" s="49" t="s">
        <v>166</v>
      </c>
    </row>
    <row r="5" spans="1:8" ht="37.5" x14ac:dyDescent="0.45">
      <c r="A5" s="50" t="s">
        <v>42</v>
      </c>
      <c r="B5" s="22" t="s">
        <v>167</v>
      </c>
      <c r="C5" s="23">
        <v>0</v>
      </c>
      <c r="D5" s="23">
        <v>0</v>
      </c>
      <c r="E5" s="24">
        <v>4400000000</v>
      </c>
      <c r="F5" s="30">
        <v>4684658058</v>
      </c>
      <c r="G5" s="27">
        <f>F5</f>
        <v>4684658058</v>
      </c>
      <c r="H5" s="51">
        <f>F5-G5</f>
        <v>0</v>
      </c>
    </row>
    <row r="6" spans="1:8" ht="18.75" x14ac:dyDescent="0.45">
      <c r="A6" s="50" t="s">
        <v>44</v>
      </c>
      <c r="B6" s="22" t="s">
        <v>168</v>
      </c>
      <c r="C6" s="23" t="s">
        <v>45</v>
      </c>
      <c r="D6" s="23">
        <v>96</v>
      </c>
      <c r="E6" s="24">
        <v>5760000000</v>
      </c>
      <c r="F6" s="24">
        <v>1262741009</v>
      </c>
      <c r="G6" s="27">
        <f>F6</f>
        <v>1262741009</v>
      </c>
      <c r="H6" s="51">
        <f t="shared" ref="H6:H7" si="0">F6-G6</f>
        <v>0</v>
      </c>
    </row>
    <row r="7" spans="1:8" ht="18.75" x14ac:dyDescent="0.45">
      <c r="A7" s="50" t="s">
        <v>169</v>
      </c>
      <c r="B7" s="26" t="s">
        <v>170</v>
      </c>
      <c r="C7" s="23" t="s">
        <v>45</v>
      </c>
      <c r="D7" s="23">
        <v>10</v>
      </c>
      <c r="E7" s="24">
        <v>2400000000</v>
      </c>
      <c r="F7" s="25">
        <v>3607081078</v>
      </c>
      <c r="G7" s="25">
        <v>3607081078</v>
      </c>
      <c r="H7" s="51">
        <f t="shared" si="0"/>
        <v>0</v>
      </c>
    </row>
    <row r="8" spans="1:8" ht="21" x14ac:dyDescent="0.45">
      <c r="A8" s="147" t="s">
        <v>46</v>
      </c>
      <c r="B8" s="147"/>
      <c r="C8" s="19"/>
      <c r="D8" s="19">
        <f>SUM(D5:D7)</f>
        <v>106</v>
      </c>
      <c r="E8" s="107">
        <f>SUM(E5:E7)</f>
        <v>12560000000</v>
      </c>
      <c r="F8" s="107">
        <f>SUM(F5:F7)</f>
        <v>9554480145</v>
      </c>
      <c r="G8" s="107">
        <f t="shared" ref="G8" si="1">SUM(G5:G7)</f>
        <v>9554480145</v>
      </c>
      <c r="H8" s="107">
        <f>F8-G8</f>
        <v>0</v>
      </c>
    </row>
    <row r="9" spans="1:8" ht="21" x14ac:dyDescent="0.45">
      <c r="A9" s="148" t="s">
        <v>47</v>
      </c>
      <c r="B9" s="148"/>
      <c r="C9" s="148"/>
      <c r="D9" s="148"/>
      <c r="E9" s="148"/>
      <c r="F9" s="53"/>
      <c r="G9" s="54"/>
      <c r="H9" s="54"/>
    </row>
    <row r="10" spans="1:8" ht="21" x14ac:dyDescent="0.45">
      <c r="A10" s="46" t="s">
        <v>0</v>
      </c>
      <c r="B10" s="47" t="s">
        <v>38</v>
      </c>
      <c r="C10" s="47" t="s">
        <v>39</v>
      </c>
      <c r="D10" s="47" t="s">
        <v>40</v>
      </c>
      <c r="E10" s="48" t="s">
        <v>41</v>
      </c>
      <c r="F10" s="49" t="s">
        <v>164</v>
      </c>
      <c r="G10" s="49" t="s">
        <v>165</v>
      </c>
      <c r="H10" s="49" t="s">
        <v>166</v>
      </c>
    </row>
    <row r="11" spans="1:8" ht="21" x14ac:dyDescent="0.45">
      <c r="A11" s="50" t="s">
        <v>48</v>
      </c>
      <c r="B11" s="22" t="s">
        <v>701</v>
      </c>
      <c r="C11" s="23" t="s">
        <v>45</v>
      </c>
      <c r="D11" s="23">
        <v>15</v>
      </c>
      <c r="E11" s="24">
        <v>1800000000</v>
      </c>
      <c r="F11" s="24">
        <f>800000000+688888888</f>
        <v>1488888888</v>
      </c>
      <c r="G11" s="55">
        <v>1488888888</v>
      </c>
      <c r="H11" s="51">
        <f>F11-G11</f>
        <v>0</v>
      </c>
    </row>
    <row r="12" spans="1:8" ht="18.75" x14ac:dyDescent="0.45">
      <c r="A12" s="50" t="s">
        <v>49</v>
      </c>
      <c r="B12" s="22" t="s">
        <v>171</v>
      </c>
      <c r="C12" s="23" t="s">
        <v>45</v>
      </c>
      <c r="D12" s="23">
        <v>3</v>
      </c>
      <c r="E12" s="24">
        <v>360000000</v>
      </c>
      <c r="F12" s="24">
        <v>0</v>
      </c>
      <c r="G12" s="51">
        <v>0</v>
      </c>
      <c r="H12" s="56">
        <v>0</v>
      </c>
    </row>
    <row r="13" spans="1:8" ht="18.75" x14ac:dyDescent="0.45">
      <c r="A13" s="50" t="s">
        <v>50</v>
      </c>
      <c r="B13" s="22" t="s">
        <v>172</v>
      </c>
      <c r="C13" s="23" t="s">
        <v>45</v>
      </c>
      <c r="D13" s="23">
        <v>3</v>
      </c>
      <c r="E13" s="24">
        <v>240000000</v>
      </c>
      <c r="F13" s="24">
        <v>266666667</v>
      </c>
      <c r="G13" s="24">
        <v>266666667</v>
      </c>
      <c r="H13" s="56">
        <v>0</v>
      </c>
    </row>
    <row r="14" spans="1:8" ht="18.75" x14ac:dyDescent="0.45">
      <c r="A14" s="50" t="s">
        <v>52</v>
      </c>
      <c r="B14" s="22" t="s">
        <v>51</v>
      </c>
      <c r="C14" s="23" t="s">
        <v>45</v>
      </c>
      <c r="D14" s="23">
        <v>7</v>
      </c>
      <c r="E14" s="24">
        <v>560000000</v>
      </c>
      <c r="F14" s="24">
        <v>750000000</v>
      </c>
      <c r="G14" s="55">
        <v>750000000</v>
      </c>
      <c r="H14" s="56">
        <v>0</v>
      </c>
    </row>
    <row r="15" spans="1:8" ht="18.75" x14ac:dyDescent="0.45">
      <c r="A15" s="50" t="s">
        <v>53</v>
      </c>
      <c r="B15" s="22" t="s">
        <v>173</v>
      </c>
      <c r="C15" s="50">
        <f>SUM(C2:C13)</f>
        <v>0</v>
      </c>
      <c r="D15" s="23">
        <v>3</v>
      </c>
      <c r="E15" s="24">
        <v>0</v>
      </c>
      <c r="F15" s="24">
        <v>0</v>
      </c>
      <c r="G15" s="24">
        <v>0</v>
      </c>
      <c r="H15" s="56">
        <v>0</v>
      </c>
    </row>
    <row r="16" spans="1:8" ht="21" x14ac:dyDescent="0.45">
      <c r="A16" s="50" t="s">
        <v>54</v>
      </c>
      <c r="B16" s="29" t="s">
        <v>174</v>
      </c>
      <c r="C16" s="23" t="s">
        <v>45</v>
      </c>
      <c r="D16" s="23">
        <v>5</v>
      </c>
      <c r="E16" s="24">
        <v>1000000000</v>
      </c>
      <c r="F16" s="55">
        <v>888888888</v>
      </c>
      <c r="G16" s="55">
        <v>888888888</v>
      </c>
      <c r="H16" s="51">
        <f>F16-G16</f>
        <v>0</v>
      </c>
    </row>
    <row r="17" spans="1:8" ht="18.75" x14ac:dyDescent="0.45">
      <c r="A17" s="50" t="s">
        <v>55</v>
      </c>
      <c r="B17" s="29" t="s">
        <v>175</v>
      </c>
      <c r="C17" s="23" t="s">
        <v>45</v>
      </c>
      <c r="D17" s="23">
        <v>5</v>
      </c>
      <c r="E17" s="24">
        <v>1000000000</v>
      </c>
      <c r="F17" s="55">
        <v>2654580000</v>
      </c>
      <c r="G17" s="55">
        <v>2654580000</v>
      </c>
      <c r="H17" s="51">
        <f t="shared" ref="H17:H24" si="2">F17-G17</f>
        <v>0</v>
      </c>
    </row>
    <row r="18" spans="1:8" ht="18.75" x14ac:dyDescent="0.45">
      <c r="A18" s="50" t="s">
        <v>57</v>
      </c>
      <c r="B18" s="29" t="s">
        <v>56</v>
      </c>
      <c r="C18" s="23" t="s">
        <v>45</v>
      </c>
      <c r="D18" s="23">
        <v>3</v>
      </c>
      <c r="E18" s="24">
        <v>300000000</v>
      </c>
      <c r="F18" s="55">
        <v>833333330</v>
      </c>
      <c r="G18" s="55">
        <v>833333330</v>
      </c>
      <c r="H18" s="51">
        <f t="shared" si="2"/>
        <v>0</v>
      </c>
    </row>
    <row r="19" spans="1:8" ht="18.75" x14ac:dyDescent="0.45">
      <c r="A19" s="50" t="s">
        <v>58</v>
      </c>
      <c r="B19" s="29" t="s">
        <v>176</v>
      </c>
      <c r="C19" s="23" t="s">
        <v>45</v>
      </c>
      <c r="D19" s="23">
        <v>3</v>
      </c>
      <c r="E19" s="24">
        <v>450000000</v>
      </c>
      <c r="F19" s="55">
        <v>499999998</v>
      </c>
      <c r="G19" s="55">
        <v>499999998</v>
      </c>
      <c r="H19" s="51">
        <f t="shared" si="2"/>
        <v>0</v>
      </c>
    </row>
    <row r="20" spans="1:8" ht="18.75" x14ac:dyDescent="0.45">
      <c r="A20" s="50" t="s">
        <v>59</v>
      </c>
      <c r="B20" s="29" t="s">
        <v>177</v>
      </c>
      <c r="C20" s="23" t="s">
        <v>45</v>
      </c>
      <c r="D20" s="23">
        <v>3</v>
      </c>
      <c r="E20" s="24">
        <v>240000000</v>
      </c>
      <c r="F20" s="55">
        <v>0</v>
      </c>
      <c r="G20" s="51">
        <v>0</v>
      </c>
      <c r="H20" s="51">
        <f t="shared" si="2"/>
        <v>0</v>
      </c>
    </row>
    <row r="21" spans="1:8" ht="18.75" x14ac:dyDescent="0.45">
      <c r="A21" s="50" t="s">
        <v>60</v>
      </c>
      <c r="B21" s="29" t="s">
        <v>178</v>
      </c>
      <c r="C21" s="23" t="s">
        <v>45</v>
      </c>
      <c r="D21" s="23">
        <v>3</v>
      </c>
      <c r="E21" s="24">
        <v>240000000</v>
      </c>
      <c r="F21" s="55">
        <v>0</v>
      </c>
      <c r="G21" s="51">
        <v>0</v>
      </c>
      <c r="H21" s="51">
        <f t="shared" si="2"/>
        <v>0</v>
      </c>
    </row>
    <row r="22" spans="1:8" ht="18.75" x14ac:dyDescent="0.45">
      <c r="A22" s="50" t="s">
        <v>62</v>
      </c>
      <c r="B22" s="29" t="s">
        <v>61</v>
      </c>
      <c r="C22" s="23" t="s">
        <v>45</v>
      </c>
      <c r="D22" s="23">
        <v>20</v>
      </c>
      <c r="E22" s="24">
        <v>700000000</v>
      </c>
      <c r="F22" s="55">
        <v>0</v>
      </c>
      <c r="G22" s="51">
        <v>0</v>
      </c>
      <c r="H22" s="51">
        <f t="shared" si="2"/>
        <v>0</v>
      </c>
    </row>
    <row r="23" spans="1:8" ht="18.75" x14ac:dyDescent="0.45">
      <c r="A23" s="50" t="s">
        <v>63</v>
      </c>
      <c r="B23" s="29" t="s">
        <v>179</v>
      </c>
      <c r="C23" s="23" t="s">
        <v>45</v>
      </c>
      <c r="D23" s="23">
        <v>3</v>
      </c>
      <c r="E23" s="24">
        <v>450000000</v>
      </c>
      <c r="F23" s="24">
        <v>333333333</v>
      </c>
      <c r="G23" s="24">
        <v>333333333</v>
      </c>
      <c r="H23" s="51">
        <f t="shared" si="2"/>
        <v>0</v>
      </c>
    </row>
    <row r="24" spans="1:8" ht="18.75" x14ac:dyDescent="0.45">
      <c r="A24" s="50" t="s">
        <v>64</v>
      </c>
      <c r="B24" s="29" t="s">
        <v>180</v>
      </c>
      <c r="C24" s="23" t="s">
        <v>45</v>
      </c>
      <c r="D24" s="23">
        <v>3</v>
      </c>
      <c r="E24" s="24">
        <v>333333333</v>
      </c>
      <c r="F24" s="24">
        <v>333333333</v>
      </c>
      <c r="G24" s="51">
        <f>F24</f>
        <v>333333333</v>
      </c>
      <c r="H24" s="51">
        <f t="shared" si="2"/>
        <v>0</v>
      </c>
    </row>
    <row r="25" spans="1:8" s="57" customFormat="1" ht="21" x14ac:dyDescent="0.5">
      <c r="A25" s="147" t="s">
        <v>46</v>
      </c>
      <c r="B25" s="147"/>
      <c r="C25" s="19"/>
      <c r="D25" s="19">
        <f>SUM(D11:D24)</f>
        <v>79</v>
      </c>
      <c r="E25" s="107">
        <f>SUM(E11:E24)</f>
        <v>7673333333</v>
      </c>
      <c r="F25" s="107">
        <f>SUM(F11:F24)</f>
        <v>8049024437</v>
      </c>
      <c r="G25" s="107">
        <f t="shared" ref="G25" si="3">SUM(G11:G24)</f>
        <v>8049024437</v>
      </c>
      <c r="H25" s="107">
        <f>SUM(H11:H23)</f>
        <v>0</v>
      </c>
    </row>
    <row r="26" spans="1:8" ht="21" x14ac:dyDescent="0.45">
      <c r="A26" s="148" t="s">
        <v>65</v>
      </c>
      <c r="B26" s="148"/>
      <c r="C26" s="148"/>
      <c r="D26" s="148"/>
      <c r="E26" s="148"/>
      <c r="F26" s="53"/>
      <c r="G26" s="49"/>
      <c r="H26" s="49"/>
    </row>
    <row r="27" spans="1:8" ht="21" x14ac:dyDescent="0.45">
      <c r="A27" s="46" t="s">
        <v>0</v>
      </c>
      <c r="B27" s="47" t="s">
        <v>38</v>
      </c>
      <c r="C27" s="47" t="s">
        <v>39</v>
      </c>
      <c r="D27" s="47" t="s">
        <v>40</v>
      </c>
      <c r="E27" s="48" t="s">
        <v>41</v>
      </c>
      <c r="F27" s="49" t="s">
        <v>164</v>
      </c>
      <c r="G27" s="49" t="s">
        <v>165</v>
      </c>
      <c r="H27" s="49" t="s">
        <v>166</v>
      </c>
    </row>
    <row r="28" spans="1:8" ht="18.75" x14ac:dyDescent="0.45">
      <c r="A28" s="146" t="s">
        <v>66</v>
      </c>
      <c r="B28" s="22" t="s">
        <v>181</v>
      </c>
      <c r="C28" s="149" t="s">
        <v>67</v>
      </c>
      <c r="D28" s="149">
        <v>45</v>
      </c>
      <c r="E28" s="142">
        <v>15750000000</v>
      </c>
      <c r="F28" s="142">
        <v>18360000000</v>
      </c>
      <c r="G28" s="142">
        <v>18360000000</v>
      </c>
      <c r="H28" s="144">
        <v>0</v>
      </c>
    </row>
    <row r="29" spans="1:8" ht="18.75" x14ac:dyDescent="0.45">
      <c r="A29" s="146"/>
      <c r="B29" s="22" t="s">
        <v>182</v>
      </c>
      <c r="C29" s="149"/>
      <c r="D29" s="149"/>
      <c r="E29" s="143"/>
      <c r="F29" s="143"/>
      <c r="G29" s="143"/>
      <c r="H29" s="145"/>
    </row>
    <row r="30" spans="1:8" ht="18.75" x14ac:dyDescent="0.45">
      <c r="A30" s="146" t="s">
        <v>68</v>
      </c>
      <c r="B30" s="22" t="s">
        <v>183</v>
      </c>
      <c r="C30" s="149" t="s">
        <v>67</v>
      </c>
      <c r="D30" s="149">
        <v>7</v>
      </c>
      <c r="E30" s="142">
        <v>17500000000</v>
      </c>
      <c r="F30" s="142">
        <v>26000000000</v>
      </c>
      <c r="G30" s="142">
        <v>26000000000</v>
      </c>
      <c r="H30" s="154">
        <f>F30-G30</f>
        <v>0</v>
      </c>
    </row>
    <row r="31" spans="1:8" ht="18.75" x14ac:dyDescent="0.45">
      <c r="A31" s="146"/>
      <c r="B31" s="22" t="s">
        <v>184</v>
      </c>
      <c r="C31" s="149"/>
      <c r="D31" s="149"/>
      <c r="E31" s="143"/>
      <c r="F31" s="143"/>
      <c r="G31" s="143"/>
      <c r="H31" s="154"/>
    </row>
    <row r="32" spans="1:8" ht="18.75" x14ac:dyDescent="0.45">
      <c r="A32" s="146" t="s">
        <v>69</v>
      </c>
      <c r="B32" s="22" t="s">
        <v>185</v>
      </c>
      <c r="C32" s="149" t="s">
        <v>67</v>
      </c>
      <c r="D32" s="149">
        <v>25</v>
      </c>
      <c r="E32" s="142">
        <v>2500000000</v>
      </c>
      <c r="F32" s="142">
        <v>0</v>
      </c>
      <c r="G32" s="155">
        <v>0</v>
      </c>
      <c r="H32" s="144">
        <v>0</v>
      </c>
    </row>
    <row r="33" spans="1:8" ht="18.75" x14ac:dyDescent="0.45">
      <c r="A33" s="146"/>
      <c r="B33" s="22" t="s">
        <v>186</v>
      </c>
      <c r="C33" s="149"/>
      <c r="D33" s="149"/>
      <c r="E33" s="143"/>
      <c r="F33" s="143"/>
      <c r="G33" s="156"/>
      <c r="H33" s="145"/>
    </row>
    <row r="34" spans="1:8" ht="18.75" x14ac:dyDescent="0.45">
      <c r="A34" s="146" t="s">
        <v>70</v>
      </c>
      <c r="B34" s="22" t="s">
        <v>187</v>
      </c>
      <c r="C34" s="149" t="s">
        <v>67</v>
      </c>
      <c r="D34" s="149">
        <v>25</v>
      </c>
      <c r="E34" s="142">
        <v>4375000000</v>
      </c>
      <c r="F34" s="142">
        <v>5050000000</v>
      </c>
      <c r="G34" s="142">
        <v>5050000000</v>
      </c>
      <c r="H34" s="155">
        <f>F34-G34</f>
        <v>0</v>
      </c>
    </row>
    <row r="35" spans="1:8" ht="18.75" x14ac:dyDescent="0.45">
      <c r="A35" s="146"/>
      <c r="B35" s="22" t="s">
        <v>188</v>
      </c>
      <c r="C35" s="149"/>
      <c r="D35" s="149"/>
      <c r="E35" s="143"/>
      <c r="F35" s="143"/>
      <c r="G35" s="143"/>
      <c r="H35" s="145"/>
    </row>
    <row r="36" spans="1:8" ht="18.75" x14ac:dyDescent="0.45">
      <c r="A36" s="50" t="s">
        <v>71</v>
      </c>
      <c r="B36" s="22" t="s">
        <v>189</v>
      </c>
      <c r="C36" s="23" t="s">
        <v>67</v>
      </c>
      <c r="D36" s="149">
        <v>7</v>
      </c>
      <c r="E36" s="24">
        <v>3500000000</v>
      </c>
      <c r="F36" s="58">
        <v>0</v>
      </c>
      <c r="G36" s="51">
        <v>0</v>
      </c>
      <c r="H36" s="56">
        <v>0</v>
      </c>
    </row>
    <row r="37" spans="1:8" ht="18.75" x14ac:dyDescent="0.45">
      <c r="A37" s="50" t="s">
        <v>72</v>
      </c>
      <c r="B37" s="22" t="s">
        <v>190</v>
      </c>
      <c r="C37" s="23" t="s">
        <v>67</v>
      </c>
      <c r="D37" s="149"/>
      <c r="E37" s="24">
        <v>7500000000</v>
      </c>
      <c r="F37" s="55">
        <v>0</v>
      </c>
      <c r="G37" s="51">
        <v>0</v>
      </c>
      <c r="H37" s="56">
        <v>0</v>
      </c>
    </row>
    <row r="38" spans="1:8" ht="18.75" x14ac:dyDescent="0.45">
      <c r="A38" s="50" t="s">
        <v>73</v>
      </c>
      <c r="B38" s="22" t="s">
        <v>191</v>
      </c>
      <c r="C38" s="23"/>
      <c r="D38" s="23"/>
      <c r="E38" s="24">
        <v>0</v>
      </c>
      <c r="F38" s="55">
        <v>1740000000</v>
      </c>
      <c r="G38" s="55">
        <v>1740000000</v>
      </c>
      <c r="H38" s="51">
        <v>0</v>
      </c>
    </row>
    <row r="39" spans="1:8" ht="18.75" x14ac:dyDescent="0.45">
      <c r="A39" s="50" t="s">
        <v>74</v>
      </c>
      <c r="B39" s="22" t="s">
        <v>192</v>
      </c>
      <c r="C39" s="23"/>
      <c r="D39" s="23"/>
      <c r="E39" s="24"/>
      <c r="F39" s="55">
        <v>960000000</v>
      </c>
      <c r="G39" s="55">
        <v>960000000</v>
      </c>
      <c r="H39" s="51">
        <f>F39-G39</f>
        <v>0</v>
      </c>
    </row>
    <row r="40" spans="1:8" s="1" customFormat="1" ht="21" x14ac:dyDescent="0.45">
      <c r="A40" s="147" t="s">
        <v>46</v>
      </c>
      <c r="B40" s="147"/>
      <c r="C40" s="19"/>
      <c r="D40" s="19">
        <f>SUM(D28:D37)</f>
        <v>109</v>
      </c>
      <c r="E40" s="107">
        <f>SUM(E28:E39)</f>
        <v>51125000000</v>
      </c>
      <c r="F40" s="107">
        <f>SUM(F28:F39)</f>
        <v>52110000000</v>
      </c>
      <c r="G40" s="107">
        <f t="shared" ref="G40:H40" si="4">SUM(G28:G39)</f>
        <v>52110000000</v>
      </c>
      <c r="H40" s="107">
        <f t="shared" si="4"/>
        <v>0</v>
      </c>
    </row>
    <row r="41" spans="1:8" ht="21" x14ac:dyDescent="0.45">
      <c r="A41" s="148" t="s">
        <v>193</v>
      </c>
      <c r="B41" s="148"/>
      <c r="C41" s="148"/>
      <c r="D41" s="148"/>
      <c r="E41" s="148"/>
      <c r="F41" s="53"/>
      <c r="G41" s="54"/>
      <c r="H41" s="59"/>
    </row>
    <row r="42" spans="1:8" ht="21" x14ac:dyDescent="0.45">
      <c r="A42" s="46" t="s">
        <v>0</v>
      </c>
      <c r="B42" s="47" t="s">
        <v>38</v>
      </c>
      <c r="C42" s="47" t="s">
        <v>39</v>
      </c>
      <c r="D42" s="47" t="s">
        <v>40</v>
      </c>
      <c r="E42" s="48" t="s">
        <v>41</v>
      </c>
      <c r="F42" s="49" t="s">
        <v>164</v>
      </c>
      <c r="G42" s="60" t="s">
        <v>165</v>
      </c>
      <c r="H42" s="61" t="s">
        <v>166</v>
      </c>
    </row>
    <row r="43" spans="1:8" ht="18.75" x14ac:dyDescent="0.45">
      <c r="A43" s="50" t="s">
        <v>75</v>
      </c>
      <c r="B43" s="22" t="s">
        <v>194</v>
      </c>
      <c r="C43" s="23" t="s">
        <v>76</v>
      </c>
      <c r="D43" s="23">
        <v>2</v>
      </c>
      <c r="E43" s="27">
        <v>700000000</v>
      </c>
      <c r="F43" s="27">
        <v>700994000</v>
      </c>
      <c r="G43" s="27">
        <v>700994000</v>
      </c>
      <c r="H43" s="51">
        <f>F43-G43</f>
        <v>0</v>
      </c>
    </row>
    <row r="44" spans="1:8" ht="37.5" x14ac:dyDescent="0.45">
      <c r="A44" s="50" t="s">
        <v>77</v>
      </c>
      <c r="B44" s="22" t="s">
        <v>78</v>
      </c>
      <c r="C44" s="23" t="s">
        <v>195</v>
      </c>
      <c r="D44" s="23">
        <v>0</v>
      </c>
      <c r="E44" s="27">
        <v>5000000000</v>
      </c>
      <c r="F44" s="27">
        <v>3689278800</v>
      </c>
      <c r="G44" s="27">
        <v>3689278800</v>
      </c>
      <c r="H44" s="51">
        <f t="shared" ref="H44:H57" si="5">F44-G44</f>
        <v>0</v>
      </c>
    </row>
    <row r="45" spans="1:8" ht="18.75" x14ac:dyDescent="0.45">
      <c r="A45" s="50" t="s">
        <v>79</v>
      </c>
      <c r="B45" s="22" t="s">
        <v>196</v>
      </c>
      <c r="C45" s="23" t="s">
        <v>45</v>
      </c>
      <c r="D45" s="23">
        <v>10</v>
      </c>
      <c r="E45" s="27">
        <v>600000000</v>
      </c>
      <c r="F45" s="27">
        <v>18231000</v>
      </c>
      <c r="G45" s="27">
        <v>18231000</v>
      </c>
      <c r="H45" s="51">
        <f t="shared" si="5"/>
        <v>0</v>
      </c>
    </row>
    <row r="46" spans="1:8" ht="37.5" x14ac:dyDescent="0.45">
      <c r="A46" s="50" t="s">
        <v>80</v>
      </c>
      <c r="B46" s="22" t="s">
        <v>81</v>
      </c>
      <c r="C46" s="23" t="s">
        <v>197</v>
      </c>
      <c r="D46" s="23">
        <v>50</v>
      </c>
      <c r="E46" s="27">
        <v>750000000</v>
      </c>
      <c r="F46" s="27">
        <v>4100000000</v>
      </c>
      <c r="G46" s="27">
        <v>4100000000</v>
      </c>
      <c r="H46" s="51">
        <f t="shared" si="5"/>
        <v>0</v>
      </c>
    </row>
    <row r="47" spans="1:8" ht="56.25" x14ac:dyDescent="0.45">
      <c r="A47" s="50" t="s">
        <v>82</v>
      </c>
      <c r="B47" s="31" t="s">
        <v>198</v>
      </c>
      <c r="C47" s="23"/>
      <c r="D47" s="23">
        <v>0</v>
      </c>
      <c r="E47" s="27">
        <v>6000000000</v>
      </c>
      <c r="F47" s="27">
        <v>6424680000</v>
      </c>
      <c r="G47" s="55">
        <f>3577100000+147130000+450000+1700000000+1000000000</f>
        <v>6424680000</v>
      </c>
      <c r="H47" s="51">
        <f t="shared" si="5"/>
        <v>0</v>
      </c>
    </row>
    <row r="48" spans="1:8" ht="18.75" x14ac:dyDescent="0.45">
      <c r="A48" s="50" t="s">
        <v>83</v>
      </c>
      <c r="B48" s="22" t="s">
        <v>199</v>
      </c>
      <c r="C48" s="23" t="s">
        <v>195</v>
      </c>
      <c r="D48" s="23">
        <v>0</v>
      </c>
      <c r="E48" s="27">
        <v>700000000</v>
      </c>
      <c r="F48" s="27">
        <v>300000000</v>
      </c>
      <c r="G48" s="51">
        <v>300000000</v>
      </c>
      <c r="H48" s="51">
        <f t="shared" si="5"/>
        <v>0</v>
      </c>
    </row>
    <row r="49" spans="1:8" ht="18.75" x14ac:dyDescent="0.45">
      <c r="A49" s="50" t="s">
        <v>84</v>
      </c>
      <c r="B49" s="22" t="s">
        <v>201</v>
      </c>
      <c r="C49" s="23" t="s">
        <v>86</v>
      </c>
      <c r="D49" s="23">
        <v>1</v>
      </c>
      <c r="E49" s="27">
        <v>700000000</v>
      </c>
      <c r="F49" s="28">
        <v>980000000</v>
      </c>
      <c r="G49" s="28">
        <v>980000000</v>
      </c>
      <c r="H49" s="51">
        <f t="shared" si="5"/>
        <v>0</v>
      </c>
    </row>
    <row r="50" spans="1:8" ht="18.75" x14ac:dyDescent="0.45">
      <c r="A50" s="50" t="s">
        <v>85</v>
      </c>
      <c r="B50" s="22" t="s">
        <v>203</v>
      </c>
      <c r="C50" s="23" t="s">
        <v>88</v>
      </c>
      <c r="D50" s="23">
        <v>400</v>
      </c>
      <c r="E50" s="27">
        <v>2000000000</v>
      </c>
      <c r="F50" s="27">
        <v>140000000</v>
      </c>
      <c r="G50" s="55">
        <v>140000000</v>
      </c>
      <c r="H50" s="51">
        <f t="shared" si="5"/>
        <v>0</v>
      </c>
    </row>
    <row r="51" spans="1:8" ht="18.75" x14ac:dyDescent="0.45">
      <c r="A51" s="50" t="s">
        <v>87</v>
      </c>
      <c r="B51" s="22" t="s">
        <v>90</v>
      </c>
      <c r="C51" s="23" t="s">
        <v>91</v>
      </c>
      <c r="D51" s="23">
        <v>6</v>
      </c>
      <c r="E51" s="27">
        <v>75000000</v>
      </c>
      <c r="F51" s="27">
        <v>0</v>
      </c>
      <c r="G51" s="51">
        <v>0</v>
      </c>
      <c r="H51" s="51">
        <f t="shared" si="5"/>
        <v>0</v>
      </c>
    </row>
    <row r="52" spans="1:8" ht="18.75" x14ac:dyDescent="0.45">
      <c r="A52" s="50" t="s">
        <v>89</v>
      </c>
      <c r="B52" s="22" t="s">
        <v>204</v>
      </c>
      <c r="C52" s="23" t="s">
        <v>91</v>
      </c>
      <c r="D52" s="23">
        <v>2000</v>
      </c>
      <c r="E52" s="27">
        <v>1000000000</v>
      </c>
      <c r="F52" s="27">
        <v>459905000</v>
      </c>
      <c r="G52" s="27">
        <v>459905000</v>
      </c>
      <c r="H52" s="51">
        <f t="shared" si="5"/>
        <v>0</v>
      </c>
    </row>
    <row r="53" spans="1:8" ht="18.75" x14ac:dyDescent="0.45">
      <c r="A53" s="50" t="s">
        <v>92</v>
      </c>
      <c r="B53" s="22" t="s">
        <v>93</v>
      </c>
      <c r="C53" s="23" t="s">
        <v>91</v>
      </c>
      <c r="D53" s="23">
        <v>120</v>
      </c>
      <c r="E53" s="27">
        <v>120000000</v>
      </c>
      <c r="F53" s="27">
        <v>86350000</v>
      </c>
      <c r="G53" s="27">
        <v>86350000</v>
      </c>
      <c r="H53" s="51">
        <f t="shared" si="5"/>
        <v>0</v>
      </c>
    </row>
    <row r="54" spans="1:8" ht="18.75" x14ac:dyDescent="0.45">
      <c r="A54" s="50" t="s">
        <v>94</v>
      </c>
      <c r="B54" s="22" t="s">
        <v>205</v>
      </c>
      <c r="C54" s="23" t="s">
        <v>91</v>
      </c>
      <c r="D54" s="23">
        <v>46</v>
      </c>
      <c r="E54" s="27">
        <v>1288000000</v>
      </c>
      <c r="F54" s="27">
        <v>2002349000</v>
      </c>
      <c r="G54" s="27">
        <v>2002349000</v>
      </c>
      <c r="H54" s="51">
        <f>F54-G54</f>
        <v>0</v>
      </c>
    </row>
    <row r="55" spans="1:8" ht="18.75" x14ac:dyDescent="0.45">
      <c r="A55" s="50" t="s">
        <v>95</v>
      </c>
      <c r="B55" s="22" t="s">
        <v>96</v>
      </c>
      <c r="C55" s="23" t="s">
        <v>195</v>
      </c>
      <c r="D55" s="23">
        <v>0</v>
      </c>
      <c r="E55" s="27">
        <v>600000000</v>
      </c>
      <c r="F55" s="28">
        <f>100000000+250000000+250000000</f>
        <v>600000000</v>
      </c>
      <c r="G55" s="28">
        <f>100000000+250000000+250000000</f>
        <v>600000000</v>
      </c>
      <c r="H55" s="51">
        <f t="shared" si="5"/>
        <v>0</v>
      </c>
    </row>
    <row r="56" spans="1:8" ht="18.75" x14ac:dyDescent="0.45">
      <c r="A56" s="50" t="s">
        <v>97</v>
      </c>
      <c r="B56" s="22" t="s">
        <v>98</v>
      </c>
      <c r="C56" s="23" t="s">
        <v>195</v>
      </c>
      <c r="D56" s="23">
        <v>0</v>
      </c>
      <c r="E56" s="27">
        <v>500000000</v>
      </c>
      <c r="F56" s="27">
        <v>205371250</v>
      </c>
      <c r="G56" s="51">
        <f>F56</f>
        <v>205371250</v>
      </c>
      <c r="H56" s="51">
        <f t="shared" si="5"/>
        <v>0</v>
      </c>
    </row>
    <row r="57" spans="1:8" ht="18.75" x14ac:dyDescent="0.45">
      <c r="A57" s="50" t="s">
        <v>99</v>
      </c>
      <c r="B57" s="22" t="s">
        <v>206</v>
      </c>
      <c r="C57" s="23"/>
      <c r="D57" s="23">
        <v>0</v>
      </c>
      <c r="E57" s="27">
        <v>400000000</v>
      </c>
      <c r="F57" s="27">
        <v>0</v>
      </c>
      <c r="G57" s="51">
        <v>0</v>
      </c>
      <c r="H57" s="51">
        <f t="shared" si="5"/>
        <v>0</v>
      </c>
    </row>
    <row r="58" spans="1:8" ht="56.25" x14ac:dyDescent="0.45">
      <c r="A58" s="50" t="s">
        <v>100</v>
      </c>
      <c r="B58" s="22" t="s">
        <v>207</v>
      </c>
      <c r="C58" s="23" t="s">
        <v>195</v>
      </c>
      <c r="D58" s="23">
        <v>0</v>
      </c>
      <c r="E58" s="27">
        <v>1000000000</v>
      </c>
      <c r="F58" s="27" t="s">
        <v>208</v>
      </c>
      <c r="G58" s="55" t="s">
        <v>208</v>
      </c>
      <c r="H58" s="55" t="s">
        <v>208</v>
      </c>
    </row>
    <row r="59" spans="1:8" ht="56.25" x14ac:dyDescent="0.45">
      <c r="A59" s="50" t="s">
        <v>101</v>
      </c>
      <c r="B59" s="22" t="s">
        <v>209</v>
      </c>
      <c r="C59" s="23" t="s">
        <v>195</v>
      </c>
      <c r="D59" s="23">
        <v>0</v>
      </c>
      <c r="E59" s="27">
        <v>1000000000</v>
      </c>
      <c r="F59" s="27" t="s">
        <v>208</v>
      </c>
      <c r="G59" s="55" t="s">
        <v>208</v>
      </c>
      <c r="H59" s="55" t="s">
        <v>208</v>
      </c>
    </row>
    <row r="60" spans="1:8" ht="18.75" x14ac:dyDescent="0.45">
      <c r="A60" s="50" t="s">
        <v>102</v>
      </c>
      <c r="B60" s="22" t="s">
        <v>210</v>
      </c>
      <c r="C60" s="23" t="s">
        <v>195</v>
      </c>
      <c r="D60" s="23">
        <v>0</v>
      </c>
      <c r="E60" s="27">
        <v>600000000</v>
      </c>
      <c r="F60" s="27">
        <v>627970800</v>
      </c>
      <c r="G60" s="51">
        <f>F60</f>
        <v>627970800</v>
      </c>
      <c r="H60" s="51">
        <f t="shared" ref="H60:H61" si="6">F60-G60</f>
        <v>0</v>
      </c>
    </row>
    <row r="61" spans="1:8" ht="18.75" x14ac:dyDescent="0.45">
      <c r="A61" s="50" t="s">
        <v>103</v>
      </c>
      <c r="B61" s="22" t="s">
        <v>211</v>
      </c>
      <c r="C61" s="23" t="s">
        <v>195</v>
      </c>
      <c r="D61" s="23">
        <v>0</v>
      </c>
      <c r="E61" s="27">
        <v>250000000</v>
      </c>
      <c r="F61" s="62">
        <f>750720000+246921835</f>
        <v>997641835</v>
      </c>
      <c r="G61" s="62">
        <f>750720000+246921835</f>
        <v>997641835</v>
      </c>
      <c r="H61" s="51">
        <f t="shared" si="6"/>
        <v>0</v>
      </c>
    </row>
    <row r="62" spans="1:8" ht="21" x14ac:dyDescent="0.45">
      <c r="A62" s="147" t="s">
        <v>46</v>
      </c>
      <c r="B62" s="147"/>
      <c r="C62" s="63"/>
      <c r="D62" s="19">
        <f>SUM(D43:D61)</f>
        <v>2635</v>
      </c>
      <c r="E62" s="20">
        <f>SUM(E43:E61)</f>
        <v>23283000000</v>
      </c>
      <c r="F62" s="20">
        <f>SUM(F43:F61)</f>
        <v>21332771685</v>
      </c>
      <c r="G62" s="20">
        <f t="shared" ref="G62:H62" si="7">SUM(G43:G61)</f>
        <v>21332771685</v>
      </c>
      <c r="H62" s="20">
        <f t="shared" si="7"/>
        <v>0</v>
      </c>
    </row>
    <row r="63" spans="1:8" ht="21" x14ac:dyDescent="0.45">
      <c r="A63" s="148" t="s">
        <v>104</v>
      </c>
      <c r="B63" s="148"/>
      <c r="C63" s="148"/>
      <c r="D63" s="148"/>
      <c r="E63" s="148"/>
      <c r="F63" s="53"/>
      <c r="G63" s="54"/>
      <c r="H63" s="54"/>
    </row>
    <row r="64" spans="1:8" ht="21" x14ac:dyDescent="0.45">
      <c r="A64" s="46" t="s">
        <v>0</v>
      </c>
      <c r="B64" s="47" t="s">
        <v>38</v>
      </c>
      <c r="C64" s="47" t="s">
        <v>39</v>
      </c>
      <c r="D64" s="47" t="s">
        <v>40</v>
      </c>
      <c r="E64" s="48" t="s">
        <v>41</v>
      </c>
      <c r="F64" s="49" t="s">
        <v>164</v>
      </c>
      <c r="G64" s="60" t="s">
        <v>165</v>
      </c>
      <c r="H64" s="61" t="s">
        <v>166</v>
      </c>
    </row>
    <row r="65" spans="1:8" ht="18.75" x14ac:dyDescent="0.45">
      <c r="A65" s="50" t="s">
        <v>105</v>
      </c>
      <c r="B65" s="22" t="s">
        <v>213</v>
      </c>
      <c r="C65" s="23" t="s">
        <v>195</v>
      </c>
      <c r="D65" s="23">
        <v>0</v>
      </c>
      <c r="E65" s="27">
        <v>1000000000</v>
      </c>
      <c r="F65" s="62">
        <f>500000000+500000000</f>
        <v>1000000000</v>
      </c>
      <c r="G65" s="62">
        <f>500000000+500000000</f>
        <v>1000000000</v>
      </c>
      <c r="H65" s="51">
        <f t="shared" ref="H65:H72" si="8">F65-G65</f>
        <v>0</v>
      </c>
    </row>
    <row r="66" spans="1:8" ht="37.5" x14ac:dyDescent="0.45">
      <c r="A66" s="50" t="s">
        <v>106</v>
      </c>
      <c r="B66" s="22" t="s">
        <v>214</v>
      </c>
      <c r="C66" s="23" t="s">
        <v>195</v>
      </c>
      <c r="D66" s="23">
        <v>0</v>
      </c>
      <c r="E66" s="27">
        <v>2000000000</v>
      </c>
      <c r="F66" s="62">
        <v>2928333333</v>
      </c>
      <c r="G66" s="62">
        <v>2928333333</v>
      </c>
      <c r="H66" s="51">
        <f>F66-G66</f>
        <v>0</v>
      </c>
    </row>
    <row r="67" spans="1:8" ht="18.75" x14ac:dyDescent="0.45">
      <c r="A67" s="50" t="s">
        <v>107</v>
      </c>
      <c r="B67" s="22" t="s">
        <v>108</v>
      </c>
      <c r="C67" s="23" t="s">
        <v>195</v>
      </c>
      <c r="D67" s="23">
        <v>0</v>
      </c>
      <c r="E67" s="27">
        <v>1500000000</v>
      </c>
      <c r="F67" s="55">
        <v>0</v>
      </c>
      <c r="G67" s="51">
        <v>0</v>
      </c>
      <c r="H67" s="51">
        <f t="shared" si="8"/>
        <v>0</v>
      </c>
    </row>
    <row r="68" spans="1:8" ht="18.75" x14ac:dyDescent="0.45">
      <c r="A68" s="50" t="s">
        <v>109</v>
      </c>
      <c r="B68" s="22" t="s">
        <v>110</v>
      </c>
      <c r="C68" s="23" t="s">
        <v>195</v>
      </c>
      <c r="D68" s="23">
        <v>0</v>
      </c>
      <c r="E68" s="27">
        <v>1500000000</v>
      </c>
      <c r="F68" s="55">
        <v>0</v>
      </c>
      <c r="G68" s="51">
        <v>0</v>
      </c>
      <c r="H68" s="51">
        <f>F68-G68</f>
        <v>0</v>
      </c>
    </row>
    <row r="69" spans="1:8" ht="18.75" x14ac:dyDescent="0.45">
      <c r="A69" s="50" t="s">
        <v>111</v>
      </c>
      <c r="B69" s="22" t="s">
        <v>112</v>
      </c>
      <c r="C69" s="23" t="s">
        <v>195</v>
      </c>
      <c r="D69" s="23">
        <v>0</v>
      </c>
      <c r="E69" s="27">
        <v>1200000000</v>
      </c>
      <c r="F69" s="55">
        <v>180000000</v>
      </c>
      <c r="G69" s="55">
        <v>180000000</v>
      </c>
      <c r="H69" s="51">
        <f t="shared" si="8"/>
        <v>0</v>
      </c>
    </row>
    <row r="70" spans="1:8" ht="18.75" x14ac:dyDescent="0.45">
      <c r="A70" s="50" t="s">
        <v>113</v>
      </c>
      <c r="B70" s="22" t="s">
        <v>216</v>
      </c>
      <c r="C70" s="23" t="s">
        <v>195</v>
      </c>
      <c r="D70" s="23">
        <v>0</v>
      </c>
      <c r="E70" s="27">
        <v>400000000</v>
      </c>
      <c r="F70" s="27">
        <v>1255300000</v>
      </c>
      <c r="G70" s="27">
        <v>1255300000</v>
      </c>
      <c r="H70" s="51">
        <f t="shared" si="8"/>
        <v>0</v>
      </c>
    </row>
    <row r="71" spans="1:8" ht="18.75" x14ac:dyDescent="0.45">
      <c r="A71" s="50" t="s">
        <v>114</v>
      </c>
      <c r="B71" s="22" t="s">
        <v>217</v>
      </c>
      <c r="C71" s="23" t="s">
        <v>115</v>
      </c>
      <c r="D71" s="23">
        <v>6</v>
      </c>
      <c r="E71" s="27">
        <v>3000000000</v>
      </c>
      <c r="F71" s="30">
        <f>201000000+1000000000+600000000+950000000+500000000+27000000</f>
        <v>3278000000</v>
      </c>
      <c r="G71" s="30">
        <f>201000000+1000000000+600000000+950000000+500000000+27000000</f>
        <v>3278000000</v>
      </c>
      <c r="H71" s="51">
        <f t="shared" si="8"/>
        <v>0</v>
      </c>
    </row>
    <row r="72" spans="1:8" ht="18.75" x14ac:dyDescent="0.45">
      <c r="A72" s="50" t="s">
        <v>116</v>
      </c>
      <c r="B72" s="22" t="s">
        <v>218</v>
      </c>
      <c r="C72" s="23" t="s">
        <v>195</v>
      </c>
      <c r="D72" s="23">
        <v>0</v>
      </c>
      <c r="E72" s="27">
        <v>1200000000</v>
      </c>
      <c r="F72" s="27">
        <v>1132540000</v>
      </c>
      <c r="G72" s="27">
        <v>1132540000</v>
      </c>
      <c r="H72" s="51">
        <f t="shared" si="8"/>
        <v>0</v>
      </c>
    </row>
    <row r="73" spans="1:8" ht="18.75" x14ac:dyDescent="0.45">
      <c r="A73" s="50" t="s">
        <v>117</v>
      </c>
      <c r="B73" s="22" t="s">
        <v>219</v>
      </c>
      <c r="C73" s="23" t="s">
        <v>220</v>
      </c>
      <c r="D73" s="23">
        <v>2000</v>
      </c>
      <c r="E73" s="27">
        <v>24000000000</v>
      </c>
      <c r="F73" s="27">
        <f>6924046500+37629118950+6837463000+44000000000+9490431125+280217514+43960000-4051631623</f>
        <v>101153605466</v>
      </c>
      <c r="G73" s="27">
        <f>6924046500+37629118950+6837463000+44000000000+9490431125+280217514+43960000-4051631623</f>
        <v>101153605466</v>
      </c>
      <c r="H73" s="51">
        <f>F73-G73</f>
        <v>0</v>
      </c>
    </row>
    <row r="74" spans="1:8" ht="18.75" x14ac:dyDescent="0.45">
      <c r="A74" s="50" t="s">
        <v>118</v>
      </c>
      <c r="B74" s="22" t="s">
        <v>221</v>
      </c>
      <c r="C74" s="23" t="s">
        <v>195</v>
      </c>
      <c r="D74" s="23">
        <v>0</v>
      </c>
      <c r="E74" s="27">
        <v>1800000000</v>
      </c>
      <c r="F74" s="55">
        <f>3149370000+322474936</f>
        <v>3471844936</v>
      </c>
      <c r="G74" s="55">
        <f>3149370000+322474936</f>
        <v>3471844936</v>
      </c>
      <c r="H74" s="51">
        <f t="shared" ref="H74" si="9">F74-G74</f>
        <v>0</v>
      </c>
    </row>
    <row r="75" spans="1:8" ht="18.75" x14ac:dyDescent="0.45">
      <c r="A75" s="50" t="s">
        <v>119</v>
      </c>
      <c r="B75" s="22" t="s">
        <v>223</v>
      </c>
      <c r="C75" s="23" t="s">
        <v>45</v>
      </c>
      <c r="D75" s="23">
        <v>300</v>
      </c>
      <c r="E75" s="27">
        <v>6000000000</v>
      </c>
      <c r="F75" s="55">
        <v>13148050000</v>
      </c>
      <c r="G75" s="55">
        <v>13148050000</v>
      </c>
      <c r="H75" s="51">
        <v>0</v>
      </c>
    </row>
    <row r="76" spans="1:8" ht="18.75" x14ac:dyDescent="0.45">
      <c r="A76" s="50" t="s">
        <v>120</v>
      </c>
      <c r="B76" s="22" t="s">
        <v>123</v>
      </c>
      <c r="C76" s="23" t="s">
        <v>45</v>
      </c>
      <c r="D76" s="23">
        <v>80</v>
      </c>
      <c r="E76" s="27">
        <v>1600000000</v>
      </c>
      <c r="F76" s="55">
        <v>198495000</v>
      </c>
      <c r="G76" s="55">
        <v>198495000</v>
      </c>
      <c r="H76" s="56">
        <v>0</v>
      </c>
    </row>
    <row r="77" spans="1:8" ht="75" x14ac:dyDescent="0.45">
      <c r="A77" s="50" t="s">
        <v>121</v>
      </c>
      <c r="B77" s="22" t="s">
        <v>224</v>
      </c>
      <c r="C77" s="23" t="s">
        <v>45</v>
      </c>
      <c r="D77" s="23">
        <v>40</v>
      </c>
      <c r="E77" s="27">
        <v>7000000000</v>
      </c>
      <c r="F77" s="27">
        <v>7108222221</v>
      </c>
      <c r="G77" s="27">
        <v>7108222221</v>
      </c>
      <c r="H77" s="55">
        <f>F77-G77</f>
        <v>0</v>
      </c>
    </row>
    <row r="78" spans="1:8" ht="18.75" x14ac:dyDescent="0.45">
      <c r="A78" s="50" t="s">
        <v>122</v>
      </c>
      <c r="B78" s="22" t="s">
        <v>124</v>
      </c>
      <c r="C78" s="23" t="s">
        <v>195</v>
      </c>
      <c r="D78" s="23">
        <v>0</v>
      </c>
      <c r="E78" s="27">
        <v>0</v>
      </c>
      <c r="F78" s="27">
        <v>1200000000</v>
      </c>
      <c r="G78" s="51">
        <v>1200000000</v>
      </c>
      <c r="H78" s="51">
        <f>F78-G78</f>
        <v>0</v>
      </c>
    </row>
    <row r="79" spans="1:8" ht="21" x14ac:dyDescent="0.45">
      <c r="A79" s="147" t="s">
        <v>46</v>
      </c>
      <c r="B79" s="147"/>
      <c r="C79" s="19"/>
      <c r="D79" s="19">
        <f>SUM(D65:D78)</f>
        <v>2426</v>
      </c>
      <c r="E79" s="107">
        <f>SUM(E65:E78)</f>
        <v>52200000000</v>
      </c>
      <c r="F79" s="107">
        <f>SUM(F65:F78)</f>
        <v>136054390956</v>
      </c>
      <c r="G79" s="107">
        <f t="shared" ref="G79:H79" si="10">SUM(G65:G78)</f>
        <v>136054390956</v>
      </c>
      <c r="H79" s="107">
        <f t="shared" si="10"/>
        <v>0</v>
      </c>
    </row>
    <row r="80" spans="1:8" ht="21" x14ac:dyDescent="0.45">
      <c r="A80" s="148" t="s">
        <v>125</v>
      </c>
      <c r="B80" s="148"/>
      <c r="C80" s="148"/>
      <c r="D80" s="148"/>
      <c r="E80" s="148"/>
      <c r="F80" s="53"/>
      <c r="G80" s="54"/>
      <c r="H80" s="59"/>
    </row>
    <row r="81" spans="1:8" ht="21" x14ac:dyDescent="0.45">
      <c r="A81" s="46" t="s">
        <v>0</v>
      </c>
      <c r="B81" s="47" t="s">
        <v>38</v>
      </c>
      <c r="C81" s="47" t="s">
        <v>39</v>
      </c>
      <c r="D81" s="47" t="s">
        <v>40</v>
      </c>
      <c r="E81" s="48" t="s">
        <v>41</v>
      </c>
      <c r="F81" s="49" t="s">
        <v>164</v>
      </c>
      <c r="G81" s="60" t="s">
        <v>165</v>
      </c>
      <c r="H81" s="61" t="s">
        <v>166</v>
      </c>
    </row>
    <row r="82" spans="1:8" ht="18.75" x14ac:dyDescent="0.45">
      <c r="A82" s="50" t="s">
        <v>126</v>
      </c>
      <c r="B82" s="22" t="s">
        <v>127</v>
      </c>
      <c r="C82" s="23" t="s">
        <v>45</v>
      </c>
      <c r="D82" s="23">
        <v>6</v>
      </c>
      <c r="E82" s="27">
        <v>1500000000</v>
      </c>
      <c r="F82" s="28">
        <v>1173653500</v>
      </c>
      <c r="G82" s="28">
        <v>1173653500</v>
      </c>
      <c r="H82" s="51">
        <f>F82-G82</f>
        <v>0</v>
      </c>
    </row>
    <row r="83" spans="1:8" ht="18.75" x14ac:dyDescent="0.45">
      <c r="A83" s="50" t="s">
        <v>128</v>
      </c>
      <c r="B83" s="22" t="s">
        <v>225</v>
      </c>
      <c r="C83" s="23" t="s">
        <v>45</v>
      </c>
      <c r="D83" s="23">
        <v>8</v>
      </c>
      <c r="E83" s="27">
        <v>640000000</v>
      </c>
      <c r="F83" s="28">
        <v>950000000</v>
      </c>
      <c r="G83" s="64">
        <v>950000000</v>
      </c>
      <c r="H83" s="51">
        <f t="shared" ref="H83:H93" si="11">F83-G83</f>
        <v>0</v>
      </c>
    </row>
    <row r="84" spans="1:8" ht="18.75" x14ac:dyDescent="0.45">
      <c r="A84" s="50" t="s">
        <v>129</v>
      </c>
      <c r="B84" s="22" t="s">
        <v>226</v>
      </c>
      <c r="C84" s="23" t="s">
        <v>45</v>
      </c>
      <c r="D84" s="23">
        <v>15</v>
      </c>
      <c r="E84" s="27">
        <v>1500000000</v>
      </c>
      <c r="F84" s="62">
        <v>1660000000</v>
      </c>
      <c r="G84" s="62">
        <v>1660000000</v>
      </c>
      <c r="H84" s="51">
        <f t="shared" si="11"/>
        <v>0</v>
      </c>
    </row>
    <row r="85" spans="1:8" ht="18.75" x14ac:dyDescent="0.45">
      <c r="A85" s="50" t="s">
        <v>130</v>
      </c>
      <c r="B85" s="22" t="s">
        <v>227</v>
      </c>
      <c r="C85" s="23" t="s">
        <v>45</v>
      </c>
      <c r="D85" s="23">
        <v>30</v>
      </c>
      <c r="E85" s="27">
        <v>6000000000</v>
      </c>
      <c r="F85" s="62">
        <v>4200000000</v>
      </c>
      <c r="G85" s="62">
        <v>4200000000</v>
      </c>
      <c r="H85" s="51">
        <f t="shared" si="11"/>
        <v>0</v>
      </c>
    </row>
    <row r="86" spans="1:8" ht="18.75" x14ac:dyDescent="0.45">
      <c r="A86" s="50" t="s">
        <v>131</v>
      </c>
      <c r="B86" s="22" t="s">
        <v>228</v>
      </c>
      <c r="C86" s="23" t="s">
        <v>45</v>
      </c>
      <c r="D86" s="23">
        <v>9</v>
      </c>
      <c r="E86" s="27">
        <v>1800000000</v>
      </c>
      <c r="F86" s="62">
        <v>7511461000</v>
      </c>
      <c r="G86" s="62">
        <v>7511461000</v>
      </c>
      <c r="H86" s="51">
        <f t="shared" si="11"/>
        <v>0</v>
      </c>
    </row>
    <row r="87" spans="1:8" ht="18.75" x14ac:dyDescent="0.45">
      <c r="A87" s="50" t="s">
        <v>132</v>
      </c>
      <c r="B87" s="22" t="s">
        <v>229</v>
      </c>
      <c r="C87" s="23" t="s">
        <v>45</v>
      </c>
      <c r="D87" s="23">
        <v>3</v>
      </c>
      <c r="E87" s="27">
        <v>240000000</v>
      </c>
      <c r="F87" s="55">
        <v>0</v>
      </c>
      <c r="G87" s="51"/>
      <c r="H87" s="51">
        <f t="shared" si="11"/>
        <v>0</v>
      </c>
    </row>
    <row r="88" spans="1:8" ht="18.75" x14ac:dyDescent="0.45">
      <c r="A88" s="50" t="s">
        <v>133</v>
      </c>
      <c r="B88" s="22" t="s">
        <v>230</v>
      </c>
      <c r="C88" s="23" t="s">
        <v>45</v>
      </c>
      <c r="D88" s="23">
        <v>3</v>
      </c>
      <c r="E88" s="27">
        <v>240000000</v>
      </c>
      <c r="F88" s="55">
        <v>0</v>
      </c>
      <c r="G88" s="51"/>
      <c r="H88" s="51">
        <f t="shared" si="11"/>
        <v>0</v>
      </c>
    </row>
    <row r="89" spans="1:8" ht="18.75" x14ac:dyDescent="0.45">
      <c r="A89" s="50" t="s">
        <v>135</v>
      </c>
      <c r="B89" s="22" t="s">
        <v>231</v>
      </c>
      <c r="C89" s="23" t="s">
        <v>45</v>
      </c>
      <c r="D89" s="23">
        <v>3</v>
      </c>
      <c r="E89" s="27">
        <v>600000000</v>
      </c>
      <c r="F89" s="27">
        <v>720000000</v>
      </c>
      <c r="G89" s="51">
        <v>720000000</v>
      </c>
      <c r="H89" s="51">
        <f t="shared" si="11"/>
        <v>0</v>
      </c>
    </row>
    <row r="90" spans="1:8" ht="18.75" x14ac:dyDescent="0.45">
      <c r="A90" s="50" t="s">
        <v>136</v>
      </c>
      <c r="B90" s="22" t="s">
        <v>134</v>
      </c>
      <c r="C90" s="23" t="s">
        <v>45</v>
      </c>
      <c r="D90" s="23">
        <v>3</v>
      </c>
      <c r="E90" s="27">
        <v>600000000</v>
      </c>
      <c r="F90" s="27">
        <v>750000000</v>
      </c>
      <c r="G90" s="51">
        <f>F90</f>
        <v>750000000</v>
      </c>
      <c r="H90" s="51">
        <f t="shared" si="11"/>
        <v>0</v>
      </c>
    </row>
    <row r="91" spans="1:8" ht="18.75" x14ac:dyDescent="0.45">
      <c r="A91" s="50" t="s">
        <v>137</v>
      </c>
      <c r="B91" s="22" t="s">
        <v>232</v>
      </c>
      <c r="C91" s="23" t="s">
        <v>45</v>
      </c>
      <c r="D91" s="23">
        <v>2</v>
      </c>
      <c r="E91" s="27">
        <v>1000000000</v>
      </c>
      <c r="F91" s="55">
        <v>0</v>
      </c>
      <c r="G91" s="51"/>
      <c r="H91" s="51">
        <f t="shared" si="11"/>
        <v>0</v>
      </c>
    </row>
    <row r="92" spans="1:8" ht="18.75" x14ac:dyDescent="0.45">
      <c r="A92" s="50" t="s">
        <v>233</v>
      </c>
      <c r="B92" s="22" t="s">
        <v>234</v>
      </c>
      <c r="C92" s="23" t="s">
        <v>45</v>
      </c>
      <c r="D92" s="23">
        <v>1</v>
      </c>
      <c r="E92" s="27">
        <v>500000000</v>
      </c>
      <c r="F92" s="55">
        <v>0</v>
      </c>
      <c r="G92" s="51"/>
      <c r="H92" s="51">
        <f t="shared" si="11"/>
        <v>0</v>
      </c>
    </row>
    <row r="93" spans="1:8" ht="21" x14ac:dyDescent="0.45">
      <c r="A93" s="147" t="s">
        <v>46</v>
      </c>
      <c r="B93" s="147"/>
      <c r="C93" s="19"/>
      <c r="D93" s="19">
        <f>SUM(D82:D92)</f>
        <v>83</v>
      </c>
      <c r="E93" s="20">
        <f>SUM(E82:E92)</f>
        <v>14620000000</v>
      </c>
      <c r="F93" s="20">
        <f>SUM(F82:F92)</f>
        <v>16965114500</v>
      </c>
      <c r="G93" s="20">
        <f t="shared" ref="G93" si="12">SUM(G82:G92)</f>
        <v>16965114500</v>
      </c>
      <c r="H93" s="51">
        <f t="shared" si="11"/>
        <v>0</v>
      </c>
    </row>
    <row r="94" spans="1:8" ht="21" x14ac:dyDescent="0.45">
      <c r="A94" s="148" t="s">
        <v>138</v>
      </c>
      <c r="B94" s="148"/>
      <c r="C94" s="148"/>
      <c r="D94" s="148"/>
      <c r="E94" s="148"/>
      <c r="F94" s="53"/>
      <c r="G94" s="54"/>
      <c r="H94" s="59"/>
    </row>
    <row r="95" spans="1:8" ht="21" x14ac:dyDescent="0.45">
      <c r="A95" s="46" t="s">
        <v>0</v>
      </c>
      <c r="B95" s="47" t="s">
        <v>38</v>
      </c>
      <c r="C95" s="47" t="s">
        <v>39</v>
      </c>
      <c r="D95" s="47" t="s">
        <v>40</v>
      </c>
      <c r="E95" s="48" t="s">
        <v>41</v>
      </c>
      <c r="F95" s="49" t="s">
        <v>164</v>
      </c>
      <c r="G95" s="60" t="s">
        <v>165</v>
      </c>
      <c r="H95" s="61" t="s">
        <v>166</v>
      </c>
    </row>
    <row r="96" spans="1:8" ht="18.75" x14ac:dyDescent="0.45">
      <c r="A96" s="50" t="s">
        <v>139</v>
      </c>
      <c r="B96" s="22" t="s">
        <v>235</v>
      </c>
      <c r="C96" s="23" t="s">
        <v>67</v>
      </c>
      <c r="D96" s="23">
        <v>10</v>
      </c>
      <c r="E96" s="27">
        <v>12800000000</v>
      </c>
      <c r="F96" s="51">
        <v>2366750000</v>
      </c>
      <c r="G96" s="51">
        <v>2366750000</v>
      </c>
      <c r="H96" s="51">
        <f>F96-G96</f>
        <v>0</v>
      </c>
    </row>
    <row r="97" spans="1:8" ht="18.75" x14ac:dyDescent="0.45">
      <c r="A97" s="50" t="s">
        <v>140</v>
      </c>
      <c r="B97" s="22" t="s">
        <v>236</v>
      </c>
      <c r="C97" s="23" t="s">
        <v>45</v>
      </c>
      <c r="D97" s="23">
        <v>80</v>
      </c>
      <c r="E97" s="27">
        <v>22400000000</v>
      </c>
      <c r="F97" s="55">
        <v>11810000000</v>
      </c>
      <c r="G97" s="55">
        <v>11810000000</v>
      </c>
      <c r="H97" s="55">
        <f t="shared" ref="H97:H100" si="13">F97-G97</f>
        <v>0</v>
      </c>
    </row>
    <row r="98" spans="1:8" ht="18.75" x14ac:dyDescent="0.45">
      <c r="A98" s="50" t="s">
        <v>141</v>
      </c>
      <c r="B98" s="22" t="s">
        <v>237</v>
      </c>
      <c r="C98" s="23" t="s">
        <v>45</v>
      </c>
      <c r="D98" s="23">
        <v>50</v>
      </c>
      <c r="E98" s="27">
        <v>1440000000</v>
      </c>
      <c r="F98" s="55">
        <f>48500000+48500000</f>
        <v>97000000</v>
      </c>
      <c r="G98" s="55">
        <f>48500000+48500000</f>
        <v>97000000</v>
      </c>
      <c r="H98" s="51">
        <f t="shared" si="13"/>
        <v>0</v>
      </c>
    </row>
    <row r="99" spans="1:8" ht="18.75" x14ac:dyDescent="0.45">
      <c r="A99" s="50" t="s">
        <v>142</v>
      </c>
      <c r="B99" s="22" t="s">
        <v>238</v>
      </c>
      <c r="C99" s="23" t="s">
        <v>195</v>
      </c>
      <c r="D99" s="23">
        <v>0</v>
      </c>
      <c r="E99" s="27">
        <v>2000000000</v>
      </c>
      <c r="F99" s="55">
        <v>7000000000</v>
      </c>
      <c r="G99" s="55">
        <v>7000000000</v>
      </c>
      <c r="H99" s="51">
        <f t="shared" si="13"/>
        <v>0</v>
      </c>
    </row>
    <row r="100" spans="1:8" ht="18.75" x14ac:dyDescent="0.45">
      <c r="A100" s="50" t="s">
        <v>143</v>
      </c>
      <c r="B100" s="22" t="s">
        <v>239</v>
      </c>
      <c r="C100" s="23" t="s">
        <v>45</v>
      </c>
      <c r="D100" s="23">
        <v>10</v>
      </c>
      <c r="E100" s="27">
        <v>400000000</v>
      </c>
      <c r="F100" s="27">
        <v>1044000000</v>
      </c>
      <c r="G100" s="27">
        <v>1044000000</v>
      </c>
      <c r="H100" s="51">
        <f t="shared" si="13"/>
        <v>0</v>
      </c>
    </row>
    <row r="101" spans="1:8" ht="18.75" x14ac:dyDescent="0.45">
      <c r="A101" s="50" t="s">
        <v>144</v>
      </c>
      <c r="B101" s="22" t="s">
        <v>240</v>
      </c>
      <c r="C101" s="23"/>
      <c r="D101" s="23"/>
      <c r="E101" s="27"/>
      <c r="F101" s="27">
        <v>166784000</v>
      </c>
      <c r="G101" s="27">
        <v>166784000</v>
      </c>
      <c r="H101" s="51"/>
    </row>
    <row r="102" spans="1:8" ht="21" x14ac:dyDescent="0.45">
      <c r="A102" s="147" t="s">
        <v>46</v>
      </c>
      <c r="B102" s="147"/>
      <c r="C102" s="19"/>
      <c r="D102" s="19">
        <f>SUM(D96:D100)</f>
        <v>150</v>
      </c>
      <c r="E102" s="20">
        <f>SUM(E96:E100)</f>
        <v>39040000000</v>
      </c>
      <c r="F102" s="20">
        <f>SUM(F96:F101)</f>
        <v>22484534000</v>
      </c>
      <c r="G102" s="20">
        <f t="shared" ref="G102" si="14">SUM(G96:G100)</f>
        <v>22317750000</v>
      </c>
      <c r="H102" s="108">
        <f>SUM(H96:H100)</f>
        <v>0</v>
      </c>
    </row>
    <row r="103" spans="1:8" ht="17.25" customHeight="1" x14ac:dyDescent="0.45">
      <c r="A103" s="148" t="s">
        <v>145</v>
      </c>
      <c r="B103" s="148"/>
      <c r="C103" s="148"/>
      <c r="D103" s="148"/>
      <c r="E103" s="148"/>
      <c r="F103" s="53"/>
      <c r="G103" s="54"/>
      <c r="H103" s="59"/>
    </row>
    <row r="104" spans="1:8" ht="21" x14ac:dyDescent="0.45">
      <c r="A104" s="46" t="s">
        <v>0</v>
      </c>
      <c r="B104" s="47" t="s">
        <v>38</v>
      </c>
      <c r="C104" s="47" t="s">
        <v>39</v>
      </c>
      <c r="D104" s="47" t="s">
        <v>40</v>
      </c>
      <c r="E104" s="48" t="s">
        <v>41</v>
      </c>
      <c r="F104" s="49" t="s">
        <v>164</v>
      </c>
      <c r="G104" s="60" t="s">
        <v>165</v>
      </c>
      <c r="H104" s="61" t="s">
        <v>166</v>
      </c>
    </row>
    <row r="105" spans="1:8" ht="37.5" x14ac:dyDescent="0.45">
      <c r="A105" s="50" t="s">
        <v>146</v>
      </c>
      <c r="B105" s="22" t="s">
        <v>241</v>
      </c>
      <c r="C105" s="23" t="s">
        <v>86</v>
      </c>
      <c r="D105" s="23">
        <v>1</v>
      </c>
      <c r="E105" s="27">
        <v>200000000</v>
      </c>
      <c r="F105" s="55">
        <f>687740000+439475000+8745000</f>
        <v>1135960000</v>
      </c>
      <c r="G105" s="55">
        <f>687740000+439475000+8745000</f>
        <v>1135960000</v>
      </c>
      <c r="H105" s="51">
        <f>F105-G105</f>
        <v>0</v>
      </c>
    </row>
    <row r="106" spans="1:8" ht="18.75" x14ac:dyDescent="0.45">
      <c r="A106" s="50" t="s">
        <v>147</v>
      </c>
      <c r="B106" s="22" t="s">
        <v>242</v>
      </c>
      <c r="C106" s="23" t="s">
        <v>88</v>
      </c>
      <c r="D106" s="23">
        <v>100</v>
      </c>
      <c r="E106" s="27">
        <v>150000000</v>
      </c>
      <c r="F106" s="55" t="s">
        <v>208</v>
      </c>
      <c r="G106" s="55" t="s">
        <v>208</v>
      </c>
      <c r="H106" s="55" t="s">
        <v>208</v>
      </c>
    </row>
    <row r="107" spans="1:8" ht="18.75" x14ac:dyDescent="0.45">
      <c r="A107" s="50" t="s">
        <v>148</v>
      </c>
      <c r="B107" s="22" t="s">
        <v>243</v>
      </c>
      <c r="C107" s="23" t="s">
        <v>76</v>
      </c>
      <c r="D107" s="23">
        <v>50</v>
      </c>
      <c r="E107" s="27">
        <v>400000000</v>
      </c>
      <c r="F107" s="55">
        <v>0</v>
      </c>
      <c r="G107" s="51"/>
      <c r="H107" s="56"/>
    </row>
    <row r="108" spans="1:8" ht="18.75" x14ac:dyDescent="0.45">
      <c r="A108" s="50" t="s">
        <v>149</v>
      </c>
      <c r="B108" s="22" t="s">
        <v>244</v>
      </c>
      <c r="C108" s="23" t="s">
        <v>88</v>
      </c>
      <c r="D108" s="23">
        <v>100</v>
      </c>
      <c r="E108" s="27">
        <v>80000000</v>
      </c>
      <c r="F108" s="55">
        <v>0</v>
      </c>
      <c r="G108" s="51"/>
      <c r="H108" s="56"/>
    </row>
    <row r="109" spans="1:8" ht="18.75" x14ac:dyDescent="0.45">
      <c r="A109" s="50" t="s">
        <v>150</v>
      </c>
      <c r="B109" s="22" t="s">
        <v>157</v>
      </c>
      <c r="C109" s="23" t="s">
        <v>88</v>
      </c>
      <c r="D109" s="23">
        <v>100</v>
      </c>
      <c r="E109" s="27">
        <v>300000000</v>
      </c>
      <c r="F109" s="55" t="s">
        <v>208</v>
      </c>
      <c r="G109" s="55" t="s">
        <v>208</v>
      </c>
      <c r="H109" s="55" t="s">
        <v>208</v>
      </c>
    </row>
    <row r="110" spans="1:8" ht="18.75" x14ac:dyDescent="0.45">
      <c r="A110" s="50" t="s">
        <v>151</v>
      </c>
      <c r="B110" s="22" t="s">
        <v>245</v>
      </c>
      <c r="C110" s="23" t="s">
        <v>88</v>
      </c>
      <c r="D110" s="23">
        <v>100</v>
      </c>
      <c r="E110" s="27">
        <v>80000000</v>
      </c>
      <c r="F110" s="55" t="s">
        <v>208</v>
      </c>
      <c r="G110" s="55" t="s">
        <v>208</v>
      </c>
      <c r="H110" s="55" t="s">
        <v>208</v>
      </c>
    </row>
    <row r="111" spans="1:8" ht="18.75" x14ac:dyDescent="0.45">
      <c r="A111" s="50" t="s">
        <v>152</v>
      </c>
      <c r="B111" s="22" t="s">
        <v>158</v>
      </c>
      <c r="C111" s="23" t="s">
        <v>88</v>
      </c>
      <c r="D111" s="23">
        <v>100</v>
      </c>
      <c r="E111" s="27">
        <v>300000000</v>
      </c>
      <c r="F111" s="55" t="s">
        <v>208</v>
      </c>
      <c r="G111" s="55" t="s">
        <v>208</v>
      </c>
      <c r="H111" s="55" t="s">
        <v>208</v>
      </c>
    </row>
    <row r="112" spans="1:8" ht="18.75" x14ac:dyDescent="0.45">
      <c r="A112" s="50" t="s">
        <v>153</v>
      </c>
      <c r="B112" s="22" t="s">
        <v>246</v>
      </c>
      <c r="C112" s="23" t="s">
        <v>247</v>
      </c>
      <c r="D112" s="23">
        <v>1</v>
      </c>
      <c r="E112" s="27">
        <v>1500000000</v>
      </c>
      <c r="F112" s="55" t="s">
        <v>208</v>
      </c>
      <c r="G112" s="55" t="s">
        <v>208</v>
      </c>
      <c r="H112" s="55" t="s">
        <v>208</v>
      </c>
    </row>
    <row r="113" spans="1:8" ht="37.5" x14ac:dyDescent="0.45">
      <c r="A113" s="50" t="s">
        <v>154</v>
      </c>
      <c r="B113" s="22" t="s">
        <v>248</v>
      </c>
      <c r="C113" s="23" t="s">
        <v>249</v>
      </c>
      <c r="D113" s="23">
        <v>10</v>
      </c>
      <c r="E113" s="27">
        <v>1500000000</v>
      </c>
      <c r="F113" s="55">
        <v>0</v>
      </c>
      <c r="G113" s="51"/>
      <c r="H113" s="56"/>
    </row>
    <row r="114" spans="1:8" ht="37.5" x14ac:dyDescent="0.45">
      <c r="A114" s="50" t="s">
        <v>155</v>
      </c>
      <c r="B114" s="22" t="s">
        <v>250</v>
      </c>
      <c r="C114" s="23" t="s">
        <v>249</v>
      </c>
      <c r="D114" s="23">
        <v>10</v>
      </c>
      <c r="E114" s="27">
        <v>5800000000</v>
      </c>
      <c r="F114" s="55"/>
      <c r="G114" s="51"/>
      <c r="H114" s="56"/>
    </row>
    <row r="115" spans="1:8" ht="18.75" x14ac:dyDescent="0.45">
      <c r="A115" s="50" t="s">
        <v>156</v>
      </c>
      <c r="B115" s="22" t="s">
        <v>251</v>
      </c>
      <c r="C115" s="23" t="s">
        <v>195</v>
      </c>
      <c r="D115" s="23">
        <v>0</v>
      </c>
      <c r="E115" s="27">
        <v>300000000</v>
      </c>
      <c r="F115" s="55">
        <v>0</v>
      </c>
      <c r="G115" s="51"/>
      <c r="H115" s="56"/>
    </row>
    <row r="116" spans="1:8" ht="21" x14ac:dyDescent="0.45">
      <c r="A116" s="153" t="s">
        <v>46</v>
      </c>
      <c r="B116" s="153"/>
      <c r="C116" s="47"/>
      <c r="D116" s="47">
        <f>SUM(D105:D115)</f>
        <v>572</v>
      </c>
      <c r="E116" s="48">
        <f>SUM(E105:E115)</f>
        <v>10610000000</v>
      </c>
      <c r="F116" s="48">
        <f>SUM(F105:F115)</f>
        <v>1135960000</v>
      </c>
      <c r="G116" s="48">
        <f>SUM(G105:G115)</f>
        <v>1135960000</v>
      </c>
      <c r="H116" s="48">
        <f>SUM(H105:H115)</f>
        <v>0</v>
      </c>
    </row>
    <row r="117" spans="1:8" ht="21" x14ac:dyDescent="0.45">
      <c r="A117" s="153" t="s">
        <v>252</v>
      </c>
      <c r="B117" s="153"/>
      <c r="C117" s="47"/>
      <c r="D117" s="47">
        <f>D116+D102+D93+D79+D62+D40+D25+D8</f>
        <v>6160</v>
      </c>
      <c r="E117" s="48">
        <f>E8+E25+E40+E62+E79+E93+E102+E116</f>
        <v>211111333333</v>
      </c>
      <c r="F117" s="48">
        <f>F116+F102+F93+F79+F62+F40+F25+F8</f>
        <v>267686275723</v>
      </c>
      <c r="G117" s="48">
        <f t="shared" ref="G117:H117" si="15">G116+G102+G93+G79+G62+G40+G25+G8</f>
        <v>267519491723</v>
      </c>
      <c r="H117" s="48">
        <f t="shared" si="15"/>
        <v>0</v>
      </c>
    </row>
    <row r="118" spans="1:8" ht="19.5" x14ac:dyDescent="0.45">
      <c r="A118" s="65"/>
    </row>
    <row r="119" spans="1:8" ht="19.5" x14ac:dyDescent="0.45">
      <c r="A119" s="65"/>
    </row>
    <row r="120" spans="1:8" ht="19.5" x14ac:dyDescent="0.45">
      <c r="E120" s="72"/>
    </row>
    <row r="121" spans="1:8" ht="19.5" x14ac:dyDescent="0.45"/>
    <row r="122" spans="1:8" ht="19.5" x14ac:dyDescent="0.45"/>
    <row r="123" spans="1:8" ht="19.5" x14ac:dyDescent="0.45"/>
    <row r="124" spans="1:8" ht="19.5" x14ac:dyDescent="0.45"/>
    <row r="125" spans="1:8" ht="19.5" x14ac:dyDescent="0.45"/>
    <row r="126" spans="1:8" ht="19.5" x14ac:dyDescent="0.45"/>
    <row r="127" spans="1:8" ht="19.5" x14ac:dyDescent="0.45"/>
    <row r="128" spans="1:8" ht="19.5" x14ac:dyDescent="0.45"/>
    <row r="129" ht="19.5" x14ac:dyDescent="0.45"/>
    <row r="130" ht="19.5" x14ac:dyDescent="0.45"/>
    <row r="131" ht="19.5" x14ac:dyDescent="0.45"/>
  </sheetData>
  <mergeCells count="48">
    <mergeCell ref="G34:G35"/>
    <mergeCell ref="H34:H35"/>
    <mergeCell ref="D36:D37"/>
    <mergeCell ref="A40:B40"/>
    <mergeCell ref="A34:A35"/>
    <mergeCell ref="C34:C35"/>
    <mergeCell ref="D34:D35"/>
    <mergeCell ref="E34:E35"/>
    <mergeCell ref="F34:F35"/>
    <mergeCell ref="G32:G33"/>
    <mergeCell ref="H32:H33"/>
    <mergeCell ref="C30:C31"/>
    <mergeCell ref="D30:D31"/>
    <mergeCell ref="E30:E31"/>
    <mergeCell ref="F30:F31"/>
    <mergeCell ref="G30:G31"/>
    <mergeCell ref="A32:A33"/>
    <mergeCell ref="C32:C33"/>
    <mergeCell ref="D32:D33"/>
    <mergeCell ref="E32:E33"/>
    <mergeCell ref="F32:F33"/>
    <mergeCell ref="A117:B117"/>
    <mergeCell ref="A41:E41"/>
    <mergeCell ref="A62:B62"/>
    <mergeCell ref="A63:E63"/>
    <mergeCell ref="A79:B79"/>
    <mergeCell ref="A80:E80"/>
    <mergeCell ref="A93:B93"/>
    <mergeCell ref="A94:E94"/>
    <mergeCell ref="A102:B102"/>
    <mergeCell ref="A103:E103"/>
    <mergeCell ref="A116:B116"/>
    <mergeCell ref="A1:H1"/>
    <mergeCell ref="A2:H2"/>
    <mergeCell ref="A3:F3"/>
    <mergeCell ref="A8:B8"/>
    <mergeCell ref="A9:E9"/>
    <mergeCell ref="F28:F29"/>
    <mergeCell ref="G28:G29"/>
    <mergeCell ref="H28:H29"/>
    <mergeCell ref="A30:A31"/>
    <mergeCell ref="A25:B25"/>
    <mergeCell ref="A26:E26"/>
    <mergeCell ref="A28:A29"/>
    <mergeCell ref="C28:C29"/>
    <mergeCell ref="D28:D29"/>
    <mergeCell ref="E28:E29"/>
    <mergeCell ref="H30:H31"/>
  </mergeCells>
  <printOptions horizontalCentered="1"/>
  <pageMargins left="0" right="0" top="0" bottom="0" header="0" footer="0"/>
  <pageSetup paperSize="9" scale="71" orientation="landscape" r:id="rId1"/>
  <rowBreaks count="1" manualBreakCount="1">
    <brk id="7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rightToLeft="1" view="pageBreakPreview" zoomScale="110" zoomScaleNormal="100" zoomScaleSheetLayoutView="110" workbookViewId="0">
      <selection activeCell="G8" sqref="G8"/>
    </sheetView>
  </sheetViews>
  <sheetFormatPr defaultColWidth="7.5703125" defaultRowHeight="21" x14ac:dyDescent="0.25"/>
  <cols>
    <col min="1" max="1" width="8.85546875" style="15" bestFit="1" customWidth="1"/>
    <col min="2" max="2" width="24.5703125" style="13" bestFit="1" customWidth="1"/>
    <col min="3" max="3" width="37.5703125" style="16" bestFit="1" customWidth="1"/>
    <col min="4" max="4" width="18.28515625" style="17" bestFit="1" customWidth="1"/>
    <col min="5" max="16384" width="7.5703125" style="9"/>
  </cols>
  <sheetData>
    <row r="1" spans="1:13" ht="28.5" x14ac:dyDescent="0.25">
      <c r="A1" s="157" t="s">
        <v>253</v>
      </c>
      <c r="B1" s="158"/>
      <c r="C1" s="158"/>
      <c r="D1" s="159"/>
    </row>
    <row r="2" spans="1:13" x14ac:dyDescent="0.25">
      <c r="A2" s="10" t="s">
        <v>0</v>
      </c>
      <c r="B2" s="38" t="s">
        <v>2</v>
      </c>
      <c r="C2" s="38" t="s">
        <v>3</v>
      </c>
      <c r="D2" s="39" t="s">
        <v>4</v>
      </c>
    </row>
    <row r="3" spans="1:13" s="13" customFormat="1" ht="28.5" customHeight="1" x14ac:dyDescent="0.25">
      <c r="A3" s="11">
        <v>1</v>
      </c>
      <c r="B3" s="14" t="s">
        <v>704</v>
      </c>
      <c r="C3" s="12" t="s">
        <v>707</v>
      </c>
      <c r="D3" s="40">
        <v>151111111</v>
      </c>
      <c r="E3" s="9"/>
      <c r="F3" s="9"/>
      <c r="G3" s="9"/>
      <c r="H3" s="9"/>
      <c r="I3" s="9"/>
      <c r="J3" s="9"/>
      <c r="K3" s="9"/>
      <c r="L3" s="9"/>
      <c r="M3" s="9"/>
    </row>
    <row r="4" spans="1:13" s="13" customFormat="1" ht="30" customHeight="1" x14ac:dyDescent="0.25">
      <c r="A4" s="11">
        <v>2</v>
      </c>
      <c r="B4" s="14" t="s">
        <v>705</v>
      </c>
      <c r="C4" s="12" t="s">
        <v>706</v>
      </c>
      <c r="D4" s="40">
        <v>333333333</v>
      </c>
      <c r="E4" s="9"/>
      <c r="F4" s="9"/>
      <c r="G4" s="9"/>
      <c r="H4" s="9"/>
      <c r="I4" s="9"/>
      <c r="J4" s="9"/>
      <c r="K4" s="9"/>
      <c r="L4" s="9"/>
      <c r="M4" s="9"/>
    </row>
    <row r="5" spans="1:13" s="13" customFormat="1" ht="63" x14ac:dyDescent="0.25">
      <c r="A5" s="11">
        <v>3</v>
      </c>
      <c r="B5" s="14" t="s">
        <v>708</v>
      </c>
      <c r="C5" s="109" t="s">
        <v>709</v>
      </c>
      <c r="D5" s="40">
        <v>3122636634</v>
      </c>
      <c r="E5" s="9"/>
      <c r="F5" s="9"/>
      <c r="G5" s="9"/>
      <c r="H5" s="9"/>
      <c r="I5" s="9"/>
      <c r="J5" s="9"/>
      <c r="K5" s="9"/>
      <c r="L5" s="9"/>
      <c r="M5" s="9"/>
    </row>
    <row r="6" spans="1:13" s="13" customFormat="1" x14ac:dyDescent="0.25">
      <c r="A6" s="164" t="s">
        <v>254</v>
      </c>
      <c r="B6" s="165"/>
      <c r="C6" s="166"/>
      <c r="D6" s="40">
        <v>1262741009</v>
      </c>
      <c r="E6" s="9"/>
      <c r="F6" s="9"/>
      <c r="G6" s="9"/>
      <c r="H6" s="9"/>
      <c r="I6" s="9"/>
      <c r="J6" s="9"/>
      <c r="K6" s="9"/>
      <c r="L6" s="9"/>
      <c r="M6" s="9"/>
    </row>
    <row r="7" spans="1:13" s="13" customFormat="1" x14ac:dyDescent="0.25">
      <c r="A7" s="162" t="s">
        <v>43</v>
      </c>
      <c r="B7" s="163"/>
      <c r="C7" s="163"/>
      <c r="D7" s="40">
        <v>4684658058</v>
      </c>
      <c r="E7" s="9"/>
      <c r="F7" s="9"/>
      <c r="G7" s="9"/>
      <c r="H7" s="9"/>
      <c r="I7" s="9"/>
      <c r="J7" s="9"/>
      <c r="K7" s="9"/>
      <c r="L7" s="9"/>
      <c r="M7" s="9"/>
    </row>
    <row r="8" spans="1:13" ht="38.25" customHeight="1" thickBot="1" x14ac:dyDescent="0.3">
      <c r="A8" s="160" t="s">
        <v>5</v>
      </c>
      <c r="B8" s="161"/>
      <c r="C8" s="161"/>
      <c r="D8" s="41">
        <f>SUM(D3:D7)</f>
        <v>9554480145</v>
      </c>
    </row>
  </sheetData>
  <mergeCells count="4">
    <mergeCell ref="A1:D1"/>
    <mergeCell ref="A8:C8"/>
    <mergeCell ref="A7:C7"/>
    <mergeCell ref="A6:C6"/>
  </mergeCells>
  <conditionalFormatting sqref="I9:I1048576 I1:I2">
    <cfRule type="duplicateValues" dxfId="9" priority="2"/>
  </conditionalFormatting>
  <conditionalFormatting sqref="H3:H7">
    <cfRule type="duplicateValues" dxfId="8" priority="11"/>
  </conditionalFormatting>
  <printOptions horizontalCentered="1"/>
  <pageMargins left="0" right="0" top="0" bottom="0" header="0" footer="0"/>
  <pageSetup paperSize="9" scale="1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2"/>
  <sheetViews>
    <sheetView rightToLeft="1" view="pageBreakPreview" topLeftCell="A31" zoomScaleNormal="100" zoomScaleSheetLayoutView="100" workbookViewId="0">
      <selection activeCell="A41" sqref="A41:C41"/>
    </sheetView>
  </sheetViews>
  <sheetFormatPr defaultColWidth="7.5703125" defaultRowHeight="18.75" x14ac:dyDescent="0.45"/>
  <cols>
    <col min="1" max="1" width="10.140625" style="89" bestFit="1" customWidth="1"/>
    <col min="2" max="2" width="21.42578125" style="8" bestFit="1" customWidth="1"/>
    <col min="3" max="3" width="76.28515625" style="90" customWidth="1"/>
    <col min="4" max="4" width="18.5703125" style="7" customWidth="1"/>
    <col min="5" max="5" width="11.7109375" style="91" customWidth="1"/>
    <col min="6" max="6" width="11.7109375" style="8" customWidth="1"/>
    <col min="7" max="7" width="81.85546875" style="8" bestFit="1" customWidth="1"/>
    <col min="8" max="16384" width="7.5703125" style="8"/>
  </cols>
  <sheetData>
    <row r="1" spans="1:5" s="9" customFormat="1" ht="21" x14ac:dyDescent="0.25">
      <c r="A1" s="167" t="s">
        <v>295</v>
      </c>
      <c r="B1" s="167"/>
      <c r="C1" s="167"/>
      <c r="D1" s="167"/>
      <c r="E1" s="74"/>
    </row>
    <row r="2" spans="1:5" s="9" customFormat="1" ht="30.75" customHeight="1" x14ac:dyDescent="0.25">
      <c r="A2" s="75" t="s">
        <v>0</v>
      </c>
      <c r="B2" s="38" t="s">
        <v>10</v>
      </c>
      <c r="C2" s="38" t="s">
        <v>3</v>
      </c>
      <c r="D2" s="76" t="s">
        <v>4</v>
      </c>
      <c r="E2" s="74"/>
    </row>
    <row r="3" spans="1:5" s="9" customFormat="1" ht="37.5" x14ac:dyDescent="0.25">
      <c r="A3" s="77">
        <v>1</v>
      </c>
      <c r="B3" s="32" t="s">
        <v>255</v>
      </c>
      <c r="C3" s="78" t="s">
        <v>256</v>
      </c>
      <c r="D3" s="79">
        <v>266666666</v>
      </c>
      <c r="E3" s="74"/>
    </row>
    <row r="4" spans="1:5" s="9" customFormat="1" ht="37.5" x14ac:dyDescent="0.25">
      <c r="A4" s="77">
        <v>2</v>
      </c>
      <c r="B4" s="32" t="s">
        <v>257</v>
      </c>
      <c r="C4" s="78" t="s">
        <v>256</v>
      </c>
      <c r="D4" s="79">
        <v>266666666</v>
      </c>
      <c r="E4" s="74"/>
    </row>
    <row r="5" spans="1:5" s="9" customFormat="1" ht="37.5" x14ac:dyDescent="0.25">
      <c r="A5" s="77">
        <v>3</v>
      </c>
      <c r="B5" s="32" t="s">
        <v>6</v>
      </c>
      <c r="C5" s="78" t="s">
        <v>256</v>
      </c>
      <c r="D5" s="79">
        <v>266666666</v>
      </c>
      <c r="E5" s="74"/>
    </row>
    <row r="6" spans="1:5" s="9" customFormat="1" ht="37.5" x14ac:dyDescent="0.25">
      <c r="A6" s="77">
        <v>4</v>
      </c>
      <c r="B6" s="32" t="s">
        <v>159</v>
      </c>
      <c r="C6" s="78" t="s">
        <v>256</v>
      </c>
      <c r="D6" s="79">
        <v>333333333</v>
      </c>
      <c r="E6" s="74"/>
    </row>
    <row r="7" spans="1:5" s="9" customFormat="1" ht="37.5" x14ac:dyDescent="0.25">
      <c r="A7" s="77">
        <v>5</v>
      </c>
      <c r="B7" s="32" t="s">
        <v>258</v>
      </c>
      <c r="C7" s="78" t="s">
        <v>256</v>
      </c>
      <c r="D7" s="79">
        <v>355555557</v>
      </c>
      <c r="E7" s="74"/>
    </row>
    <row r="8" spans="1:5" s="9" customFormat="1" ht="21" x14ac:dyDescent="0.25">
      <c r="A8" s="77">
        <v>6</v>
      </c>
      <c r="B8" s="32" t="s">
        <v>259</v>
      </c>
      <c r="C8" s="80" t="s">
        <v>260</v>
      </c>
      <c r="D8" s="79">
        <v>88888889</v>
      </c>
      <c r="E8" s="74"/>
    </row>
    <row r="9" spans="1:5" s="9" customFormat="1" ht="21" x14ac:dyDescent="0.25">
      <c r="A9" s="77">
        <v>7</v>
      </c>
      <c r="B9" s="32" t="s">
        <v>261</v>
      </c>
      <c r="C9" s="80" t="s">
        <v>260</v>
      </c>
      <c r="D9" s="79">
        <v>88888889</v>
      </c>
      <c r="E9" s="74"/>
    </row>
    <row r="10" spans="1:5" s="9" customFormat="1" ht="21" x14ac:dyDescent="0.25">
      <c r="A10" s="77">
        <v>8</v>
      </c>
      <c r="B10" s="32" t="s">
        <v>161</v>
      </c>
      <c r="C10" s="80" t="s">
        <v>260</v>
      </c>
      <c r="D10" s="79">
        <v>88888889</v>
      </c>
      <c r="E10" s="74"/>
    </row>
    <row r="11" spans="1:5" s="9" customFormat="1" ht="21" x14ac:dyDescent="0.25">
      <c r="A11" s="77">
        <v>9</v>
      </c>
      <c r="B11" s="32" t="s">
        <v>262</v>
      </c>
      <c r="C11" s="81" t="s">
        <v>263</v>
      </c>
      <c r="D11" s="79">
        <v>100000000</v>
      </c>
      <c r="E11" s="74"/>
    </row>
    <row r="12" spans="1:5" s="9" customFormat="1" ht="21" x14ac:dyDescent="0.25">
      <c r="A12" s="77">
        <v>10</v>
      </c>
      <c r="B12" s="32" t="s">
        <v>264</v>
      </c>
      <c r="C12" s="81" t="s">
        <v>263</v>
      </c>
      <c r="D12" s="79">
        <v>100000000</v>
      </c>
      <c r="E12" s="74"/>
    </row>
    <row r="13" spans="1:5" s="9" customFormat="1" ht="21" x14ac:dyDescent="0.25">
      <c r="A13" s="77">
        <v>11</v>
      </c>
      <c r="B13" s="32" t="s">
        <v>265</v>
      </c>
      <c r="C13" s="81" t="s">
        <v>263</v>
      </c>
      <c r="D13" s="79">
        <v>100000000</v>
      </c>
      <c r="E13" s="74"/>
    </row>
    <row r="14" spans="1:5" s="9" customFormat="1" ht="21" x14ac:dyDescent="0.25">
      <c r="A14" s="77">
        <v>12</v>
      </c>
      <c r="B14" s="32" t="s">
        <v>266</v>
      </c>
      <c r="C14" s="81" t="s">
        <v>263</v>
      </c>
      <c r="D14" s="79">
        <v>150000000</v>
      </c>
      <c r="E14" s="74"/>
    </row>
    <row r="15" spans="1:5" s="9" customFormat="1" ht="21" x14ac:dyDescent="0.25">
      <c r="A15" s="77">
        <v>13</v>
      </c>
      <c r="B15" s="32" t="s">
        <v>267</v>
      </c>
      <c r="C15" s="81" t="s">
        <v>263</v>
      </c>
      <c r="D15" s="79">
        <v>150000000</v>
      </c>
      <c r="E15" s="74"/>
    </row>
    <row r="16" spans="1:5" s="9" customFormat="1" ht="21" x14ac:dyDescent="0.25">
      <c r="A16" s="77">
        <v>14</v>
      </c>
      <c r="B16" s="32" t="s">
        <v>268</v>
      </c>
      <c r="C16" s="81" t="s">
        <v>263</v>
      </c>
      <c r="D16" s="79">
        <v>150000000</v>
      </c>
      <c r="E16" s="74"/>
    </row>
    <row r="17" spans="1:16" s="84" customFormat="1" ht="21" x14ac:dyDescent="0.25">
      <c r="A17" s="77">
        <v>15</v>
      </c>
      <c r="B17" s="80" t="s">
        <v>269</v>
      </c>
      <c r="C17" s="81" t="s">
        <v>270</v>
      </c>
      <c r="D17" s="82">
        <v>111111111</v>
      </c>
      <c r="E17" s="83"/>
      <c r="H17" s="8"/>
      <c r="I17" s="8"/>
      <c r="J17" s="8"/>
      <c r="K17" s="8"/>
      <c r="L17" s="8"/>
      <c r="M17" s="8"/>
      <c r="N17" s="8"/>
      <c r="O17" s="8"/>
      <c r="P17" s="8"/>
    </row>
    <row r="18" spans="1:16" s="84" customFormat="1" ht="21" x14ac:dyDescent="0.25">
      <c r="A18" s="77">
        <v>16</v>
      </c>
      <c r="B18" s="80" t="s">
        <v>271</v>
      </c>
      <c r="C18" s="81" t="s">
        <v>270</v>
      </c>
      <c r="D18" s="82">
        <v>111111111</v>
      </c>
      <c r="E18" s="83"/>
      <c r="H18" s="8"/>
      <c r="I18" s="8"/>
      <c r="J18" s="8"/>
      <c r="K18" s="8"/>
      <c r="L18" s="8"/>
      <c r="M18" s="8"/>
      <c r="N18" s="8"/>
      <c r="O18" s="8"/>
      <c r="P18" s="8"/>
    </row>
    <row r="19" spans="1:16" s="84" customFormat="1" ht="21" x14ac:dyDescent="0.25">
      <c r="A19" s="77">
        <v>17</v>
      </c>
      <c r="B19" s="80" t="s">
        <v>272</v>
      </c>
      <c r="C19" s="81" t="s">
        <v>270</v>
      </c>
      <c r="D19" s="82">
        <v>111111111</v>
      </c>
      <c r="E19" s="83"/>
      <c r="H19" s="8"/>
      <c r="I19" s="8"/>
      <c r="J19" s="8"/>
      <c r="K19" s="8"/>
      <c r="L19" s="8"/>
      <c r="M19" s="8"/>
      <c r="N19" s="8"/>
      <c r="O19" s="8"/>
      <c r="P19" s="8"/>
    </row>
    <row r="20" spans="1:16" s="84" customFormat="1" ht="21" x14ac:dyDescent="0.25">
      <c r="A20" s="77">
        <v>18</v>
      </c>
      <c r="B20" s="80" t="s">
        <v>160</v>
      </c>
      <c r="C20" s="81" t="s">
        <v>273</v>
      </c>
      <c r="D20" s="82">
        <v>222222222</v>
      </c>
      <c r="E20" s="83"/>
      <c r="H20" s="8"/>
      <c r="I20" s="8"/>
      <c r="J20" s="8"/>
      <c r="K20" s="8"/>
      <c r="L20" s="8"/>
      <c r="M20" s="8"/>
      <c r="N20" s="8"/>
      <c r="O20" s="8"/>
      <c r="P20" s="8"/>
    </row>
    <row r="21" spans="1:16" s="84" customFormat="1" ht="21" x14ac:dyDescent="0.25">
      <c r="A21" s="77">
        <v>19</v>
      </c>
      <c r="B21" s="80" t="s">
        <v>274</v>
      </c>
      <c r="C21" s="81" t="s">
        <v>273</v>
      </c>
      <c r="D21" s="82">
        <v>222222222</v>
      </c>
      <c r="E21" s="83"/>
      <c r="H21" s="8"/>
      <c r="I21" s="8"/>
      <c r="J21" s="8"/>
      <c r="K21" s="8"/>
      <c r="L21" s="8"/>
      <c r="M21" s="8"/>
      <c r="N21" s="8"/>
      <c r="O21" s="8"/>
      <c r="P21" s="8"/>
    </row>
    <row r="22" spans="1:16" s="84" customFormat="1" ht="21" x14ac:dyDescent="0.25">
      <c r="A22" s="77">
        <v>21</v>
      </c>
      <c r="B22" s="80" t="s">
        <v>275</v>
      </c>
      <c r="C22" s="81" t="s">
        <v>273</v>
      </c>
      <c r="D22" s="82">
        <v>222222222</v>
      </c>
      <c r="E22" s="83"/>
      <c r="H22" s="8"/>
      <c r="I22" s="8"/>
      <c r="J22" s="8"/>
      <c r="K22" s="8"/>
      <c r="L22" s="8"/>
      <c r="M22" s="8"/>
      <c r="N22" s="8"/>
      <c r="O22" s="8"/>
      <c r="P22" s="8"/>
    </row>
    <row r="23" spans="1:16" s="84" customFormat="1" ht="21" x14ac:dyDescent="0.25">
      <c r="A23" s="77">
        <v>22</v>
      </c>
      <c r="B23" s="80" t="s">
        <v>276</v>
      </c>
      <c r="C23" s="81" t="s">
        <v>273</v>
      </c>
      <c r="D23" s="82">
        <v>222222222</v>
      </c>
      <c r="E23" s="83"/>
      <c r="H23" s="8"/>
      <c r="I23" s="8"/>
      <c r="J23" s="8"/>
      <c r="K23" s="8"/>
      <c r="L23" s="8"/>
      <c r="M23" s="8"/>
      <c r="N23" s="8"/>
      <c r="O23" s="8"/>
      <c r="P23" s="8"/>
    </row>
    <row r="24" spans="1:16" s="84" customFormat="1" ht="21" x14ac:dyDescent="0.25">
      <c r="A24" s="77">
        <v>20</v>
      </c>
      <c r="B24" s="80" t="s">
        <v>277</v>
      </c>
      <c r="C24" s="81" t="s">
        <v>273</v>
      </c>
      <c r="D24" s="82">
        <v>445000000</v>
      </c>
      <c r="E24" s="83"/>
      <c r="H24" s="8"/>
      <c r="I24" s="8"/>
      <c r="J24" s="8"/>
      <c r="K24" s="8"/>
      <c r="L24" s="8"/>
      <c r="M24" s="8"/>
      <c r="N24" s="8"/>
      <c r="O24" s="8"/>
      <c r="P24" s="8"/>
    </row>
    <row r="25" spans="1:16" s="84" customFormat="1" ht="21" x14ac:dyDescent="0.25">
      <c r="A25" s="77">
        <v>24</v>
      </c>
      <c r="B25" s="80" t="s">
        <v>278</v>
      </c>
      <c r="C25" s="81" t="s">
        <v>279</v>
      </c>
      <c r="D25" s="82">
        <v>445000000</v>
      </c>
      <c r="E25" s="83"/>
      <c r="H25" s="8"/>
      <c r="I25" s="8"/>
      <c r="J25" s="8"/>
      <c r="K25" s="8"/>
      <c r="L25" s="8"/>
      <c r="M25" s="8"/>
      <c r="N25" s="8"/>
      <c r="O25" s="8"/>
      <c r="P25" s="8"/>
    </row>
    <row r="26" spans="1:16" s="84" customFormat="1" ht="21" x14ac:dyDescent="0.25">
      <c r="A26" s="77">
        <v>25</v>
      </c>
      <c r="B26" s="80" t="s">
        <v>280</v>
      </c>
      <c r="C26" s="81" t="s">
        <v>279</v>
      </c>
      <c r="D26" s="82">
        <v>445000000</v>
      </c>
      <c r="E26" s="83"/>
      <c r="H26" s="8"/>
      <c r="I26" s="8"/>
      <c r="J26" s="8"/>
      <c r="K26" s="8"/>
      <c r="L26" s="8"/>
      <c r="M26" s="8"/>
      <c r="N26" s="8"/>
      <c r="O26" s="8"/>
      <c r="P26" s="8"/>
    </row>
    <row r="27" spans="1:16" s="84" customFormat="1" ht="21" x14ac:dyDescent="0.25">
      <c r="A27" s="77">
        <v>26</v>
      </c>
      <c r="B27" s="80" t="s">
        <v>281</v>
      </c>
      <c r="C27" s="81" t="s">
        <v>279</v>
      </c>
      <c r="D27" s="82">
        <v>445000000</v>
      </c>
      <c r="E27" s="83"/>
      <c r="H27" s="8"/>
      <c r="I27" s="8"/>
      <c r="J27" s="8"/>
      <c r="K27" s="8"/>
      <c r="L27" s="8"/>
      <c r="M27" s="8"/>
      <c r="N27" s="8"/>
      <c r="O27" s="8"/>
      <c r="P27" s="8"/>
    </row>
    <row r="28" spans="1:16" s="84" customFormat="1" ht="21" x14ac:dyDescent="0.25">
      <c r="A28" s="77">
        <v>27</v>
      </c>
      <c r="B28" s="80" t="s">
        <v>282</v>
      </c>
      <c r="C28" s="81" t="s">
        <v>279</v>
      </c>
      <c r="D28" s="82">
        <v>437290000</v>
      </c>
      <c r="E28" s="83"/>
      <c r="H28" s="8"/>
      <c r="I28" s="8"/>
      <c r="J28" s="8"/>
      <c r="K28" s="8"/>
      <c r="L28" s="8"/>
      <c r="M28" s="8"/>
      <c r="N28" s="8"/>
      <c r="O28" s="8"/>
      <c r="P28" s="8"/>
    </row>
    <row r="29" spans="1:16" s="84" customFormat="1" ht="21" x14ac:dyDescent="0.25">
      <c r="A29" s="77">
        <v>28</v>
      </c>
      <c r="B29" s="80" t="s">
        <v>271</v>
      </c>
      <c r="C29" s="81" t="s">
        <v>279</v>
      </c>
      <c r="D29" s="82">
        <v>437290000</v>
      </c>
      <c r="E29" s="83"/>
      <c r="H29" s="8"/>
      <c r="I29" s="8"/>
      <c r="J29" s="8"/>
      <c r="K29" s="8"/>
      <c r="L29" s="8"/>
      <c r="M29" s="8"/>
      <c r="N29" s="8"/>
      <c r="O29" s="8"/>
      <c r="P29" s="8"/>
    </row>
    <row r="30" spans="1:16" s="84" customFormat="1" ht="21" x14ac:dyDescent="0.25">
      <c r="A30" s="77">
        <v>29</v>
      </c>
      <c r="B30" s="80" t="s">
        <v>12</v>
      </c>
      <c r="C30" s="81" t="s">
        <v>283</v>
      </c>
      <c r="D30" s="82">
        <v>166666666</v>
      </c>
      <c r="E30" s="83"/>
      <c r="H30" s="8"/>
      <c r="I30" s="8"/>
      <c r="J30" s="8"/>
      <c r="K30" s="8"/>
      <c r="L30" s="8"/>
      <c r="M30" s="8"/>
      <c r="N30" s="8"/>
      <c r="O30" s="8"/>
      <c r="P30" s="8"/>
    </row>
    <row r="31" spans="1:16" s="84" customFormat="1" ht="21" x14ac:dyDescent="0.25">
      <c r="A31" s="77">
        <v>30</v>
      </c>
      <c r="B31" s="80" t="s">
        <v>284</v>
      </c>
      <c r="C31" s="81" t="s">
        <v>283</v>
      </c>
      <c r="D31" s="82">
        <v>166666666</v>
      </c>
      <c r="E31" s="83"/>
      <c r="H31" s="8"/>
      <c r="I31" s="8"/>
      <c r="J31" s="8"/>
      <c r="K31" s="8"/>
      <c r="L31" s="8"/>
      <c r="M31" s="8"/>
      <c r="N31" s="8"/>
      <c r="O31" s="8"/>
      <c r="P31" s="8"/>
    </row>
    <row r="32" spans="1:16" s="84" customFormat="1" ht="21" x14ac:dyDescent="0.25">
      <c r="A32" s="77">
        <v>31</v>
      </c>
      <c r="B32" s="80" t="s">
        <v>285</v>
      </c>
      <c r="C32" s="81" t="s">
        <v>283</v>
      </c>
      <c r="D32" s="82">
        <v>166666666</v>
      </c>
      <c r="E32" s="83"/>
      <c r="H32" s="8"/>
      <c r="I32" s="8"/>
      <c r="J32" s="8"/>
      <c r="K32" s="8"/>
      <c r="L32" s="8"/>
      <c r="M32" s="8"/>
      <c r="N32" s="8"/>
      <c r="O32" s="8"/>
      <c r="P32" s="8"/>
    </row>
    <row r="33" spans="1:16" s="84" customFormat="1" ht="21" x14ac:dyDescent="0.25">
      <c r="A33" s="77">
        <v>32</v>
      </c>
      <c r="B33" s="80" t="s">
        <v>286</v>
      </c>
      <c r="C33" s="81" t="s">
        <v>283</v>
      </c>
      <c r="D33" s="82">
        <v>166666666</v>
      </c>
      <c r="E33" s="83"/>
      <c r="H33" s="8"/>
      <c r="I33" s="8"/>
      <c r="J33" s="8"/>
      <c r="K33" s="8"/>
      <c r="L33" s="8"/>
      <c r="M33" s="8"/>
      <c r="N33" s="8"/>
      <c r="O33" s="8"/>
      <c r="P33" s="8"/>
    </row>
    <row r="34" spans="1:16" s="84" customFormat="1" ht="21" x14ac:dyDescent="0.25">
      <c r="A34" s="77">
        <v>33</v>
      </c>
      <c r="B34" s="80" t="s">
        <v>287</v>
      </c>
      <c r="C34" s="81" t="s">
        <v>283</v>
      </c>
      <c r="D34" s="82">
        <v>166666666</v>
      </c>
      <c r="E34" s="83"/>
      <c r="H34" s="8"/>
      <c r="I34" s="8"/>
      <c r="J34" s="8"/>
      <c r="K34" s="8"/>
      <c r="L34" s="8"/>
      <c r="M34" s="8"/>
      <c r="N34" s="8"/>
      <c r="O34" s="8"/>
      <c r="P34" s="8"/>
    </row>
    <row r="35" spans="1:16" s="84" customFormat="1" ht="21" x14ac:dyDescent="0.25">
      <c r="A35" s="77">
        <v>34</v>
      </c>
      <c r="B35" s="80" t="s">
        <v>288</v>
      </c>
      <c r="C35" s="80" t="s">
        <v>289</v>
      </c>
      <c r="D35" s="82">
        <v>166666666</v>
      </c>
      <c r="E35" s="83"/>
      <c r="H35" s="8"/>
      <c r="I35" s="8"/>
      <c r="J35" s="8"/>
      <c r="K35" s="8"/>
      <c r="L35" s="8"/>
      <c r="M35" s="8"/>
      <c r="N35" s="8"/>
      <c r="O35" s="8"/>
      <c r="P35" s="8"/>
    </row>
    <row r="36" spans="1:16" s="84" customFormat="1" ht="21" x14ac:dyDescent="0.25">
      <c r="A36" s="77">
        <v>35</v>
      </c>
      <c r="B36" s="80" t="s">
        <v>9</v>
      </c>
      <c r="C36" s="80" t="s">
        <v>289</v>
      </c>
      <c r="D36" s="82">
        <v>166666666</v>
      </c>
      <c r="E36" s="83"/>
      <c r="H36" s="8"/>
      <c r="I36" s="8"/>
      <c r="J36" s="8"/>
      <c r="K36" s="8"/>
      <c r="L36" s="8"/>
      <c r="M36" s="8"/>
      <c r="N36" s="8"/>
      <c r="O36" s="8"/>
      <c r="P36" s="8"/>
    </row>
    <row r="37" spans="1:16" s="84" customFormat="1" ht="21" x14ac:dyDescent="0.25">
      <c r="A37" s="77">
        <v>36</v>
      </c>
      <c r="B37" s="80" t="s">
        <v>274</v>
      </c>
      <c r="C37" s="80" t="s">
        <v>289</v>
      </c>
      <c r="D37" s="82">
        <v>166666666</v>
      </c>
      <c r="E37" s="83"/>
      <c r="H37" s="8"/>
      <c r="I37" s="8"/>
      <c r="J37" s="8"/>
      <c r="K37" s="8"/>
      <c r="L37" s="8"/>
      <c r="M37" s="8"/>
      <c r="N37" s="8"/>
      <c r="O37" s="8"/>
      <c r="P37" s="8"/>
    </row>
    <row r="38" spans="1:16" s="84" customFormat="1" ht="21" x14ac:dyDescent="0.25">
      <c r="A38" s="77">
        <v>37</v>
      </c>
      <c r="B38" s="80" t="s">
        <v>290</v>
      </c>
      <c r="C38" s="80" t="s">
        <v>291</v>
      </c>
      <c r="D38" s="82">
        <v>111111111</v>
      </c>
      <c r="E38" s="83"/>
      <c r="H38" s="8"/>
      <c r="I38" s="8"/>
      <c r="J38" s="8"/>
      <c r="K38" s="8"/>
      <c r="L38" s="8"/>
      <c r="M38" s="8"/>
      <c r="N38" s="8"/>
      <c r="O38" s="8"/>
      <c r="P38" s="8"/>
    </row>
    <row r="39" spans="1:16" s="84" customFormat="1" ht="21" x14ac:dyDescent="0.25">
      <c r="A39" s="77">
        <v>38</v>
      </c>
      <c r="B39" s="80" t="s">
        <v>292</v>
      </c>
      <c r="C39" s="80" t="s">
        <v>291</v>
      </c>
      <c r="D39" s="82">
        <v>111111111</v>
      </c>
      <c r="E39" s="83"/>
      <c r="H39" s="8"/>
      <c r="I39" s="8"/>
      <c r="J39" s="8"/>
      <c r="K39" s="8"/>
      <c r="L39" s="8"/>
      <c r="M39" s="8"/>
      <c r="N39" s="8"/>
      <c r="O39" s="8"/>
      <c r="P39" s="8"/>
    </row>
    <row r="40" spans="1:16" s="84" customFormat="1" ht="21" x14ac:dyDescent="0.25">
      <c r="A40" s="77">
        <v>39</v>
      </c>
      <c r="B40" s="80" t="s">
        <v>293</v>
      </c>
      <c r="C40" s="80" t="s">
        <v>291</v>
      </c>
      <c r="D40" s="82">
        <v>111111111</v>
      </c>
      <c r="E40" s="83"/>
      <c r="H40" s="8"/>
      <c r="I40" s="8"/>
      <c r="J40" s="8"/>
      <c r="K40" s="8"/>
      <c r="L40" s="8"/>
      <c r="M40" s="8"/>
      <c r="N40" s="8"/>
      <c r="O40" s="8"/>
      <c r="P40" s="8"/>
    </row>
    <row r="41" spans="1:16" ht="26.25" customHeight="1" x14ac:dyDescent="0.25">
      <c r="A41" s="168" t="s">
        <v>294</v>
      </c>
      <c r="B41" s="169"/>
      <c r="C41" s="170"/>
      <c r="D41" s="110">
        <f>SUM(D3:D40)</f>
        <v>8049024437</v>
      </c>
      <c r="E41" s="8"/>
      <c r="G41" s="84"/>
    </row>
    <row r="42" spans="1:16" x14ac:dyDescent="0.45">
      <c r="A42" s="85"/>
      <c r="B42" s="86"/>
      <c r="C42" s="87"/>
      <c r="D42" s="88"/>
      <c r="E42" s="8"/>
      <c r="G42" s="84"/>
    </row>
  </sheetData>
  <mergeCells count="2">
    <mergeCell ref="A1:D1"/>
    <mergeCell ref="A41:C41"/>
  </mergeCells>
  <conditionalFormatting sqref="K17:K41">
    <cfRule type="duplicateValues" dxfId="7" priority="2"/>
  </conditionalFormatting>
  <conditionalFormatting sqref="L43:L1048576 L1:L16 G42">
    <cfRule type="duplicateValues" dxfId="6" priority="1"/>
  </conditionalFormatting>
  <printOptions horizontalCentered="1"/>
  <pageMargins left="0" right="0" top="0" bottom="0" header="0" footer="0"/>
  <pageSetup paperSize="9" scale="10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E184"/>
  <sheetViews>
    <sheetView rightToLeft="1" topLeftCell="A163" zoomScale="85" zoomScaleNormal="85" workbookViewId="0">
      <selection activeCell="M18" sqref="M18"/>
    </sheetView>
  </sheetViews>
  <sheetFormatPr defaultColWidth="7.42578125" defaultRowHeight="18.75" x14ac:dyDescent="0.45"/>
  <cols>
    <col min="1" max="1" width="7.7109375" style="1" customWidth="1"/>
    <col min="2" max="2" width="30.7109375" style="1" customWidth="1"/>
    <col min="3" max="3" width="20.5703125" style="1" customWidth="1"/>
    <col min="4" max="4" width="29.140625" style="3" customWidth="1"/>
    <col min="5" max="5" width="20.5703125" style="115" customWidth="1"/>
    <col min="6" max="7" width="7.42578125" style="7"/>
    <col min="8" max="8" width="7.42578125" style="8"/>
    <col min="9" max="9" width="7.42578125" style="4"/>
    <col min="10" max="16384" width="7.42578125" style="1"/>
  </cols>
  <sheetData>
    <row r="1" spans="1:1019 1029:2039 2049:3069 3079:4089 4099:5119 5129:6139 6149:7159 7169:8189 8199:9209 9219:10239 10249:11259 11269:12279 12289:13309 13319:14329 14339:15359 15369:16359" ht="28.5" x14ac:dyDescent="0.45">
      <c r="A1" s="174" t="s">
        <v>521</v>
      </c>
      <c r="B1" s="175"/>
      <c r="C1" s="175"/>
      <c r="D1" s="175"/>
      <c r="E1" s="176"/>
      <c r="F1" s="1"/>
      <c r="G1" s="1"/>
      <c r="H1" s="1"/>
      <c r="I1" s="1"/>
    </row>
    <row r="2" spans="1:1019 1029:2039 2049:3069 3079:4089 4099:5119 5129:6139 6149:7159 7169:8189 8199:9209 9219:10239 10249:11259 11269:12279 12289:13309 13319:14329 14339:15359 15369:16359" ht="21" x14ac:dyDescent="0.45">
      <c r="A2" s="177" t="s">
        <v>0</v>
      </c>
      <c r="B2" s="178" t="s">
        <v>17</v>
      </c>
      <c r="C2" s="178" t="s">
        <v>18</v>
      </c>
      <c r="D2" s="179" t="s">
        <v>7</v>
      </c>
      <c r="E2" s="116" t="s">
        <v>23</v>
      </c>
      <c r="F2" s="1"/>
      <c r="G2" s="1"/>
      <c r="H2" s="1"/>
      <c r="I2" s="2"/>
      <c r="S2" s="2"/>
      <c r="AC2" s="2"/>
      <c r="AM2" s="2"/>
      <c r="AW2" s="2"/>
      <c r="BG2" s="2"/>
      <c r="BQ2" s="2"/>
      <c r="CA2" s="2"/>
      <c r="CK2" s="2"/>
      <c r="CU2" s="2"/>
      <c r="DE2" s="2"/>
      <c r="DO2" s="2"/>
      <c r="DY2" s="2"/>
      <c r="EI2" s="2"/>
      <c r="ES2" s="2"/>
      <c r="FC2" s="2"/>
      <c r="FM2" s="2"/>
      <c r="FW2" s="2"/>
      <c r="GG2" s="2"/>
      <c r="GQ2" s="2"/>
      <c r="HA2" s="2"/>
      <c r="HK2" s="2"/>
      <c r="HU2" s="2"/>
      <c r="IE2" s="2"/>
      <c r="IO2" s="2"/>
      <c r="IY2" s="2"/>
      <c r="JI2" s="2"/>
      <c r="JS2" s="2"/>
      <c r="KC2" s="2"/>
      <c r="KM2" s="2"/>
      <c r="KW2" s="2"/>
      <c r="LG2" s="2"/>
      <c r="LQ2" s="2"/>
      <c r="MA2" s="2"/>
      <c r="MK2" s="2"/>
      <c r="MU2" s="2"/>
      <c r="NE2" s="2"/>
      <c r="NO2" s="2"/>
      <c r="NY2" s="2"/>
      <c r="OI2" s="2"/>
      <c r="OS2" s="2"/>
      <c r="PC2" s="2"/>
      <c r="PM2" s="2"/>
      <c r="PW2" s="2"/>
      <c r="QG2" s="2"/>
      <c r="QQ2" s="2"/>
      <c r="RA2" s="2"/>
      <c r="RK2" s="2"/>
      <c r="RU2" s="2"/>
      <c r="SE2" s="2"/>
      <c r="SO2" s="2"/>
      <c r="SY2" s="2"/>
      <c r="TI2" s="2"/>
      <c r="TS2" s="2"/>
      <c r="UC2" s="2"/>
      <c r="UM2" s="2"/>
      <c r="UW2" s="2"/>
      <c r="VG2" s="2"/>
      <c r="VQ2" s="2"/>
      <c r="WA2" s="2"/>
      <c r="WK2" s="2"/>
      <c r="WU2" s="2"/>
      <c r="XE2" s="2"/>
      <c r="XO2" s="2"/>
      <c r="XY2" s="2"/>
      <c r="YI2" s="2"/>
      <c r="YS2" s="2"/>
      <c r="ZC2" s="2"/>
      <c r="ZM2" s="2"/>
      <c r="ZW2" s="2"/>
      <c r="AAG2" s="2"/>
      <c r="AAQ2" s="2"/>
      <c r="ABA2" s="2"/>
      <c r="ABK2" s="2"/>
      <c r="ABU2" s="2"/>
      <c r="ACE2" s="2"/>
      <c r="ACO2" s="2"/>
      <c r="ACY2" s="2"/>
      <c r="ADI2" s="2"/>
      <c r="ADS2" s="2"/>
      <c r="AEC2" s="2"/>
      <c r="AEM2" s="2"/>
      <c r="AEW2" s="2"/>
      <c r="AFG2" s="2"/>
      <c r="AFQ2" s="2"/>
      <c r="AGA2" s="2"/>
      <c r="AGK2" s="2"/>
      <c r="AGU2" s="2"/>
      <c r="AHE2" s="2"/>
      <c r="AHO2" s="2"/>
      <c r="AHY2" s="2"/>
      <c r="AII2" s="2"/>
      <c r="AIS2" s="2"/>
      <c r="AJC2" s="2"/>
      <c r="AJM2" s="2"/>
      <c r="AJW2" s="2"/>
      <c r="AKG2" s="2"/>
      <c r="AKQ2" s="2"/>
      <c r="ALA2" s="2"/>
      <c r="ALK2" s="2"/>
      <c r="ALU2" s="2"/>
      <c r="AME2" s="2"/>
      <c r="AMO2" s="2"/>
      <c r="AMY2" s="2"/>
      <c r="ANI2" s="2"/>
      <c r="ANS2" s="2"/>
      <c r="AOC2" s="2"/>
      <c r="AOM2" s="2"/>
      <c r="AOW2" s="2"/>
      <c r="APG2" s="2"/>
      <c r="APQ2" s="2"/>
      <c r="AQA2" s="2"/>
      <c r="AQK2" s="2"/>
      <c r="AQU2" s="2"/>
      <c r="ARE2" s="2"/>
      <c r="ARO2" s="2"/>
      <c r="ARY2" s="2"/>
      <c r="ASI2" s="2"/>
      <c r="ASS2" s="2"/>
      <c r="ATC2" s="2"/>
      <c r="ATM2" s="2"/>
      <c r="ATW2" s="2"/>
      <c r="AUG2" s="2"/>
      <c r="AUQ2" s="2"/>
      <c r="AVA2" s="2"/>
      <c r="AVK2" s="2"/>
      <c r="AVU2" s="2"/>
      <c r="AWE2" s="2"/>
      <c r="AWO2" s="2"/>
      <c r="AWY2" s="2"/>
      <c r="AXI2" s="2"/>
      <c r="AXS2" s="2"/>
      <c r="AYC2" s="2"/>
      <c r="AYM2" s="2"/>
      <c r="AYW2" s="2"/>
      <c r="AZG2" s="2"/>
      <c r="AZQ2" s="2"/>
      <c r="BAA2" s="2"/>
      <c r="BAK2" s="2"/>
      <c r="BAU2" s="2"/>
      <c r="BBE2" s="2"/>
      <c r="BBO2" s="2"/>
      <c r="BBY2" s="2"/>
      <c r="BCI2" s="2"/>
      <c r="BCS2" s="2"/>
      <c r="BDC2" s="2"/>
      <c r="BDM2" s="2"/>
      <c r="BDW2" s="2"/>
      <c r="BEG2" s="2"/>
      <c r="BEQ2" s="2"/>
      <c r="BFA2" s="2"/>
      <c r="BFK2" s="2"/>
      <c r="BFU2" s="2"/>
      <c r="BGE2" s="2"/>
      <c r="BGO2" s="2"/>
      <c r="BGY2" s="2"/>
      <c r="BHI2" s="2"/>
      <c r="BHS2" s="2"/>
      <c r="BIC2" s="2"/>
      <c r="BIM2" s="2"/>
      <c r="BIW2" s="2"/>
      <c r="BJG2" s="2"/>
      <c r="BJQ2" s="2"/>
      <c r="BKA2" s="2"/>
      <c r="BKK2" s="2"/>
      <c r="BKU2" s="2"/>
      <c r="BLE2" s="2"/>
      <c r="BLO2" s="2"/>
      <c r="BLY2" s="2"/>
      <c r="BMI2" s="2"/>
      <c r="BMS2" s="2"/>
      <c r="BNC2" s="2"/>
      <c r="BNM2" s="2"/>
      <c r="BNW2" s="2"/>
      <c r="BOG2" s="2"/>
      <c r="BOQ2" s="2"/>
      <c r="BPA2" s="2"/>
      <c r="BPK2" s="2"/>
      <c r="BPU2" s="2"/>
      <c r="BQE2" s="2"/>
      <c r="BQO2" s="2"/>
      <c r="BQY2" s="2"/>
      <c r="BRI2" s="2"/>
      <c r="BRS2" s="2"/>
      <c r="BSC2" s="2"/>
      <c r="BSM2" s="2"/>
      <c r="BSW2" s="2"/>
      <c r="BTG2" s="2"/>
      <c r="BTQ2" s="2"/>
      <c r="BUA2" s="2"/>
      <c r="BUK2" s="2"/>
      <c r="BUU2" s="2"/>
      <c r="BVE2" s="2"/>
      <c r="BVO2" s="2"/>
      <c r="BVY2" s="2"/>
      <c r="BWI2" s="2"/>
      <c r="BWS2" s="2"/>
      <c r="BXC2" s="2"/>
      <c r="BXM2" s="2"/>
      <c r="BXW2" s="2"/>
      <c r="BYG2" s="2"/>
      <c r="BYQ2" s="2"/>
      <c r="BZA2" s="2"/>
      <c r="BZK2" s="2"/>
      <c r="BZU2" s="2"/>
      <c r="CAE2" s="2"/>
      <c r="CAO2" s="2"/>
      <c r="CAY2" s="2"/>
      <c r="CBI2" s="2"/>
      <c r="CBS2" s="2"/>
      <c r="CCC2" s="2"/>
      <c r="CCM2" s="2"/>
      <c r="CCW2" s="2"/>
      <c r="CDG2" s="2"/>
      <c r="CDQ2" s="2"/>
      <c r="CEA2" s="2"/>
      <c r="CEK2" s="2"/>
      <c r="CEU2" s="2"/>
      <c r="CFE2" s="2"/>
      <c r="CFO2" s="2"/>
      <c r="CFY2" s="2"/>
      <c r="CGI2" s="2"/>
      <c r="CGS2" s="2"/>
      <c r="CHC2" s="2"/>
      <c r="CHM2" s="2"/>
      <c r="CHW2" s="2"/>
      <c r="CIG2" s="2"/>
      <c r="CIQ2" s="2"/>
      <c r="CJA2" s="2"/>
      <c r="CJK2" s="2"/>
      <c r="CJU2" s="2"/>
      <c r="CKE2" s="2"/>
      <c r="CKO2" s="2"/>
      <c r="CKY2" s="2"/>
      <c r="CLI2" s="2"/>
      <c r="CLS2" s="2"/>
      <c r="CMC2" s="2"/>
      <c r="CMM2" s="2"/>
      <c r="CMW2" s="2"/>
      <c r="CNG2" s="2"/>
      <c r="CNQ2" s="2"/>
      <c r="COA2" s="2"/>
      <c r="COK2" s="2"/>
      <c r="COU2" s="2"/>
      <c r="CPE2" s="2"/>
      <c r="CPO2" s="2"/>
      <c r="CPY2" s="2"/>
      <c r="CQI2" s="2"/>
      <c r="CQS2" s="2"/>
      <c r="CRC2" s="2"/>
      <c r="CRM2" s="2"/>
      <c r="CRW2" s="2"/>
      <c r="CSG2" s="2"/>
      <c r="CSQ2" s="2"/>
      <c r="CTA2" s="2"/>
      <c r="CTK2" s="2"/>
      <c r="CTU2" s="2"/>
      <c r="CUE2" s="2"/>
      <c r="CUO2" s="2"/>
      <c r="CUY2" s="2"/>
      <c r="CVI2" s="2"/>
      <c r="CVS2" s="2"/>
      <c r="CWC2" s="2"/>
      <c r="CWM2" s="2"/>
      <c r="CWW2" s="2"/>
      <c r="CXG2" s="2"/>
      <c r="CXQ2" s="2"/>
      <c r="CYA2" s="2"/>
      <c r="CYK2" s="2"/>
      <c r="CYU2" s="2"/>
      <c r="CZE2" s="2"/>
      <c r="CZO2" s="2"/>
      <c r="CZY2" s="2"/>
      <c r="DAI2" s="2"/>
      <c r="DAS2" s="2"/>
      <c r="DBC2" s="2"/>
      <c r="DBM2" s="2"/>
      <c r="DBW2" s="2"/>
      <c r="DCG2" s="2"/>
      <c r="DCQ2" s="2"/>
      <c r="DDA2" s="2"/>
      <c r="DDK2" s="2"/>
      <c r="DDU2" s="2"/>
      <c r="DEE2" s="2"/>
      <c r="DEO2" s="2"/>
      <c r="DEY2" s="2"/>
      <c r="DFI2" s="2"/>
      <c r="DFS2" s="2"/>
      <c r="DGC2" s="2"/>
      <c r="DGM2" s="2"/>
      <c r="DGW2" s="2"/>
      <c r="DHG2" s="2"/>
      <c r="DHQ2" s="2"/>
      <c r="DIA2" s="2"/>
      <c r="DIK2" s="2"/>
      <c r="DIU2" s="2"/>
      <c r="DJE2" s="2"/>
      <c r="DJO2" s="2"/>
      <c r="DJY2" s="2"/>
      <c r="DKI2" s="2"/>
      <c r="DKS2" s="2"/>
      <c r="DLC2" s="2"/>
      <c r="DLM2" s="2"/>
      <c r="DLW2" s="2"/>
      <c r="DMG2" s="2"/>
      <c r="DMQ2" s="2"/>
      <c r="DNA2" s="2"/>
      <c r="DNK2" s="2"/>
      <c r="DNU2" s="2"/>
      <c r="DOE2" s="2"/>
      <c r="DOO2" s="2"/>
      <c r="DOY2" s="2"/>
      <c r="DPI2" s="2"/>
      <c r="DPS2" s="2"/>
      <c r="DQC2" s="2"/>
      <c r="DQM2" s="2"/>
      <c r="DQW2" s="2"/>
      <c r="DRG2" s="2"/>
      <c r="DRQ2" s="2"/>
      <c r="DSA2" s="2"/>
      <c r="DSK2" s="2"/>
      <c r="DSU2" s="2"/>
      <c r="DTE2" s="2"/>
      <c r="DTO2" s="2"/>
      <c r="DTY2" s="2"/>
      <c r="DUI2" s="2"/>
      <c r="DUS2" s="2"/>
      <c r="DVC2" s="2"/>
      <c r="DVM2" s="2"/>
      <c r="DVW2" s="2"/>
      <c r="DWG2" s="2"/>
      <c r="DWQ2" s="2"/>
      <c r="DXA2" s="2"/>
      <c r="DXK2" s="2"/>
      <c r="DXU2" s="2"/>
      <c r="DYE2" s="2"/>
      <c r="DYO2" s="2"/>
      <c r="DYY2" s="2"/>
      <c r="DZI2" s="2"/>
      <c r="DZS2" s="2"/>
      <c r="EAC2" s="2"/>
      <c r="EAM2" s="2"/>
      <c r="EAW2" s="2"/>
      <c r="EBG2" s="2"/>
      <c r="EBQ2" s="2"/>
      <c r="ECA2" s="2"/>
      <c r="ECK2" s="2"/>
      <c r="ECU2" s="2"/>
      <c r="EDE2" s="2"/>
      <c r="EDO2" s="2"/>
      <c r="EDY2" s="2"/>
      <c r="EEI2" s="2"/>
      <c r="EES2" s="2"/>
      <c r="EFC2" s="2"/>
      <c r="EFM2" s="2"/>
      <c r="EFW2" s="2"/>
      <c r="EGG2" s="2"/>
      <c r="EGQ2" s="2"/>
      <c r="EHA2" s="2"/>
      <c r="EHK2" s="2"/>
      <c r="EHU2" s="2"/>
      <c r="EIE2" s="2"/>
      <c r="EIO2" s="2"/>
      <c r="EIY2" s="2"/>
      <c r="EJI2" s="2"/>
      <c r="EJS2" s="2"/>
      <c r="EKC2" s="2"/>
      <c r="EKM2" s="2"/>
      <c r="EKW2" s="2"/>
      <c r="ELG2" s="2"/>
      <c r="ELQ2" s="2"/>
      <c r="EMA2" s="2"/>
      <c r="EMK2" s="2"/>
      <c r="EMU2" s="2"/>
      <c r="ENE2" s="2"/>
      <c r="ENO2" s="2"/>
      <c r="ENY2" s="2"/>
      <c r="EOI2" s="2"/>
      <c r="EOS2" s="2"/>
      <c r="EPC2" s="2"/>
      <c r="EPM2" s="2"/>
      <c r="EPW2" s="2"/>
      <c r="EQG2" s="2"/>
      <c r="EQQ2" s="2"/>
      <c r="ERA2" s="2"/>
      <c r="ERK2" s="2"/>
      <c r="ERU2" s="2"/>
      <c r="ESE2" s="2"/>
      <c r="ESO2" s="2"/>
      <c r="ESY2" s="2"/>
      <c r="ETI2" s="2"/>
      <c r="ETS2" s="2"/>
      <c r="EUC2" s="2"/>
      <c r="EUM2" s="2"/>
      <c r="EUW2" s="2"/>
      <c r="EVG2" s="2"/>
      <c r="EVQ2" s="2"/>
      <c r="EWA2" s="2"/>
      <c r="EWK2" s="2"/>
      <c r="EWU2" s="2"/>
      <c r="EXE2" s="2"/>
      <c r="EXO2" s="2"/>
      <c r="EXY2" s="2"/>
      <c r="EYI2" s="2"/>
      <c r="EYS2" s="2"/>
      <c r="EZC2" s="2"/>
      <c r="EZM2" s="2"/>
      <c r="EZW2" s="2"/>
      <c r="FAG2" s="2"/>
      <c r="FAQ2" s="2"/>
      <c r="FBA2" s="2"/>
      <c r="FBK2" s="2"/>
      <c r="FBU2" s="2"/>
      <c r="FCE2" s="2"/>
      <c r="FCO2" s="2"/>
      <c r="FCY2" s="2"/>
      <c r="FDI2" s="2"/>
      <c r="FDS2" s="2"/>
      <c r="FEC2" s="2"/>
      <c r="FEM2" s="2"/>
      <c r="FEW2" s="2"/>
      <c r="FFG2" s="2"/>
      <c r="FFQ2" s="2"/>
      <c r="FGA2" s="2"/>
      <c r="FGK2" s="2"/>
      <c r="FGU2" s="2"/>
      <c r="FHE2" s="2"/>
      <c r="FHO2" s="2"/>
      <c r="FHY2" s="2"/>
      <c r="FII2" s="2"/>
      <c r="FIS2" s="2"/>
      <c r="FJC2" s="2"/>
      <c r="FJM2" s="2"/>
      <c r="FJW2" s="2"/>
      <c r="FKG2" s="2"/>
      <c r="FKQ2" s="2"/>
      <c r="FLA2" s="2"/>
      <c r="FLK2" s="2"/>
      <c r="FLU2" s="2"/>
      <c r="FME2" s="2"/>
      <c r="FMO2" s="2"/>
      <c r="FMY2" s="2"/>
      <c r="FNI2" s="2"/>
      <c r="FNS2" s="2"/>
      <c r="FOC2" s="2"/>
      <c r="FOM2" s="2"/>
      <c r="FOW2" s="2"/>
      <c r="FPG2" s="2"/>
      <c r="FPQ2" s="2"/>
      <c r="FQA2" s="2"/>
      <c r="FQK2" s="2"/>
      <c r="FQU2" s="2"/>
      <c r="FRE2" s="2"/>
      <c r="FRO2" s="2"/>
      <c r="FRY2" s="2"/>
      <c r="FSI2" s="2"/>
      <c r="FSS2" s="2"/>
      <c r="FTC2" s="2"/>
      <c r="FTM2" s="2"/>
      <c r="FTW2" s="2"/>
      <c r="FUG2" s="2"/>
      <c r="FUQ2" s="2"/>
      <c r="FVA2" s="2"/>
      <c r="FVK2" s="2"/>
      <c r="FVU2" s="2"/>
      <c r="FWE2" s="2"/>
      <c r="FWO2" s="2"/>
      <c r="FWY2" s="2"/>
      <c r="FXI2" s="2"/>
      <c r="FXS2" s="2"/>
      <c r="FYC2" s="2"/>
      <c r="FYM2" s="2"/>
      <c r="FYW2" s="2"/>
      <c r="FZG2" s="2"/>
      <c r="FZQ2" s="2"/>
      <c r="GAA2" s="2"/>
      <c r="GAK2" s="2"/>
      <c r="GAU2" s="2"/>
      <c r="GBE2" s="2"/>
      <c r="GBO2" s="2"/>
      <c r="GBY2" s="2"/>
      <c r="GCI2" s="2"/>
      <c r="GCS2" s="2"/>
      <c r="GDC2" s="2"/>
      <c r="GDM2" s="2"/>
      <c r="GDW2" s="2"/>
      <c r="GEG2" s="2"/>
      <c r="GEQ2" s="2"/>
      <c r="GFA2" s="2"/>
      <c r="GFK2" s="2"/>
      <c r="GFU2" s="2"/>
      <c r="GGE2" s="2"/>
      <c r="GGO2" s="2"/>
      <c r="GGY2" s="2"/>
      <c r="GHI2" s="2"/>
      <c r="GHS2" s="2"/>
      <c r="GIC2" s="2"/>
      <c r="GIM2" s="2"/>
      <c r="GIW2" s="2"/>
      <c r="GJG2" s="2"/>
      <c r="GJQ2" s="2"/>
      <c r="GKA2" s="2"/>
      <c r="GKK2" s="2"/>
      <c r="GKU2" s="2"/>
      <c r="GLE2" s="2"/>
      <c r="GLO2" s="2"/>
      <c r="GLY2" s="2"/>
      <c r="GMI2" s="2"/>
      <c r="GMS2" s="2"/>
      <c r="GNC2" s="2"/>
      <c r="GNM2" s="2"/>
      <c r="GNW2" s="2"/>
      <c r="GOG2" s="2"/>
      <c r="GOQ2" s="2"/>
      <c r="GPA2" s="2"/>
      <c r="GPK2" s="2"/>
      <c r="GPU2" s="2"/>
      <c r="GQE2" s="2"/>
      <c r="GQO2" s="2"/>
      <c r="GQY2" s="2"/>
      <c r="GRI2" s="2"/>
      <c r="GRS2" s="2"/>
      <c r="GSC2" s="2"/>
      <c r="GSM2" s="2"/>
      <c r="GSW2" s="2"/>
      <c r="GTG2" s="2"/>
      <c r="GTQ2" s="2"/>
      <c r="GUA2" s="2"/>
      <c r="GUK2" s="2"/>
      <c r="GUU2" s="2"/>
      <c r="GVE2" s="2"/>
      <c r="GVO2" s="2"/>
      <c r="GVY2" s="2"/>
      <c r="GWI2" s="2"/>
      <c r="GWS2" s="2"/>
      <c r="GXC2" s="2"/>
      <c r="GXM2" s="2"/>
      <c r="GXW2" s="2"/>
      <c r="GYG2" s="2"/>
      <c r="GYQ2" s="2"/>
      <c r="GZA2" s="2"/>
      <c r="GZK2" s="2"/>
      <c r="GZU2" s="2"/>
      <c r="HAE2" s="2"/>
      <c r="HAO2" s="2"/>
      <c r="HAY2" s="2"/>
      <c r="HBI2" s="2"/>
      <c r="HBS2" s="2"/>
      <c r="HCC2" s="2"/>
      <c r="HCM2" s="2"/>
      <c r="HCW2" s="2"/>
      <c r="HDG2" s="2"/>
      <c r="HDQ2" s="2"/>
      <c r="HEA2" s="2"/>
      <c r="HEK2" s="2"/>
      <c r="HEU2" s="2"/>
      <c r="HFE2" s="2"/>
      <c r="HFO2" s="2"/>
      <c r="HFY2" s="2"/>
      <c r="HGI2" s="2"/>
      <c r="HGS2" s="2"/>
      <c r="HHC2" s="2"/>
      <c r="HHM2" s="2"/>
      <c r="HHW2" s="2"/>
      <c r="HIG2" s="2"/>
      <c r="HIQ2" s="2"/>
      <c r="HJA2" s="2"/>
      <c r="HJK2" s="2"/>
      <c r="HJU2" s="2"/>
      <c r="HKE2" s="2"/>
      <c r="HKO2" s="2"/>
      <c r="HKY2" s="2"/>
      <c r="HLI2" s="2"/>
      <c r="HLS2" s="2"/>
      <c r="HMC2" s="2"/>
      <c r="HMM2" s="2"/>
      <c r="HMW2" s="2"/>
      <c r="HNG2" s="2"/>
      <c r="HNQ2" s="2"/>
      <c r="HOA2" s="2"/>
      <c r="HOK2" s="2"/>
      <c r="HOU2" s="2"/>
      <c r="HPE2" s="2"/>
      <c r="HPO2" s="2"/>
      <c r="HPY2" s="2"/>
      <c r="HQI2" s="2"/>
      <c r="HQS2" s="2"/>
      <c r="HRC2" s="2"/>
      <c r="HRM2" s="2"/>
      <c r="HRW2" s="2"/>
      <c r="HSG2" s="2"/>
      <c r="HSQ2" s="2"/>
      <c r="HTA2" s="2"/>
      <c r="HTK2" s="2"/>
      <c r="HTU2" s="2"/>
      <c r="HUE2" s="2"/>
      <c r="HUO2" s="2"/>
      <c r="HUY2" s="2"/>
      <c r="HVI2" s="2"/>
      <c r="HVS2" s="2"/>
      <c r="HWC2" s="2"/>
      <c r="HWM2" s="2"/>
      <c r="HWW2" s="2"/>
      <c r="HXG2" s="2"/>
      <c r="HXQ2" s="2"/>
      <c r="HYA2" s="2"/>
      <c r="HYK2" s="2"/>
      <c r="HYU2" s="2"/>
      <c r="HZE2" s="2"/>
      <c r="HZO2" s="2"/>
      <c r="HZY2" s="2"/>
      <c r="IAI2" s="2"/>
      <c r="IAS2" s="2"/>
      <c r="IBC2" s="2"/>
      <c r="IBM2" s="2"/>
      <c r="IBW2" s="2"/>
      <c r="ICG2" s="2"/>
      <c r="ICQ2" s="2"/>
      <c r="IDA2" s="2"/>
      <c r="IDK2" s="2"/>
      <c r="IDU2" s="2"/>
      <c r="IEE2" s="2"/>
      <c r="IEO2" s="2"/>
      <c r="IEY2" s="2"/>
      <c r="IFI2" s="2"/>
      <c r="IFS2" s="2"/>
      <c r="IGC2" s="2"/>
      <c r="IGM2" s="2"/>
      <c r="IGW2" s="2"/>
      <c r="IHG2" s="2"/>
      <c r="IHQ2" s="2"/>
      <c r="IIA2" s="2"/>
      <c r="IIK2" s="2"/>
      <c r="IIU2" s="2"/>
      <c r="IJE2" s="2"/>
      <c r="IJO2" s="2"/>
      <c r="IJY2" s="2"/>
      <c r="IKI2" s="2"/>
      <c r="IKS2" s="2"/>
      <c r="ILC2" s="2"/>
      <c r="ILM2" s="2"/>
      <c r="ILW2" s="2"/>
      <c r="IMG2" s="2"/>
      <c r="IMQ2" s="2"/>
      <c r="INA2" s="2"/>
      <c r="INK2" s="2"/>
      <c r="INU2" s="2"/>
      <c r="IOE2" s="2"/>
      <c r="IOO2" s="2"/>
      <c r="IOY2" s="2"/>
      <c r="IPI2" s="2"/>
      <c r="IPS2" s="2"/>
      <c r="IQC2" s="2"/>
      <c r="IQM2" s="2"/>
      <c r="IQW2" s="2"/>
      <c r="IRG2" s="2"/>
      <c r="IRQ2" s="2"/>
      <c r="ISA2" s="2"/>
      <c r="ISK2" s="2"/>
      <c r="ISU2" s="2"/>
      <c r="ITE2" s="2"/>
      <c r="ITO2" s="2"/>
      <c r="ITY2" s="2"/>
      <c r="IUI2" s="2"/>
      <c r="IUS2" s="2"/>
      <c r="IVC2" s="2"/>
      <c r="IVM2" s="2"/>
      <c r="IVW2" s="2"/>
      <c r="IWG2" s="2"/>
      <c r="IWQ2" s="2"/>
      <c r="IXA2" s="2"/>
      <c r="IXK2" s="2"/>
      <c r="IXU2" s="2"/>
      <c r="IYE2" s="2"/>
      <c r="IYO2" s="2"/>
      <c r="IYY2" s="2"/>
      <c r="IZI2" s="2"/>
      <c r="IZS2" s="2"/>
      <c r="JAC2" s="2"/>
      <c r="JAM2" s="2"/>
      <c r="JAW2" s="2"/>
      <c r="JBG2" s="2"/>
      <c r="JBQ2" s="2"/>
      <c r="JCA2" s="2"/>
      <c r="JCK2" s="2"/>
      <c r="JCU2" s="2"/>
      <c r="JDE2" s="2"/>
      <c r="JDO2" s="2"/>
      <c r="JDY2" s="2"/>
      <c r="JEI2" s="2"/>
      <c r="JES2" s="2"/>
      <c r="JFC2" s="2"/>
      <c r="JFM2" s="2"/>
      <c r="JFW2" s="2"/>
      <c r="JGG2" s="2"/>
      <c r="JGQ2" s="2"/>
      <c r="JHA2" s="2"/>
      <c r="JHK2" s="2"/>
      <c r="JHU2" s="2"/>
      <c r="JIE2" s="2"/>
      <c r="JIO2" s="2"/>
      <c r="JIY2" s="2"/>
      <c r="JJI2" s="2"/>
      <c r="JJS2" s="2"/>
      <c r="JKC2" s="2"/>
      <c r="JKM2" s="2"/>
      <c r="JKW2" s="2"/>
      <c r="JLG2" s="2"/>
      <c r="JLQ2" s="2"/>
      <c r="JMA2" s="2"/>
      <c r="JMK2" s="2"/>
      <c r="JMU2" s="2"/>
      <c r="JNE2" s="2"/>
      <c r="JNO2" s="2"/>
      <c r="JNY2" s="2"/>
      <c r="JOI2" s="2"/>
      <c r="JOS2" s="2"/>
      <c r="JPC2" s="2"/>
      <c r="JPM2" s="2"/>
      <c r="JPW2" s="2"/>
      <c r="JQG2" s="2"/>
      <c r="JQQ2" s="2"/>
      <c r="JRA2" s="2"/>
      <c r="JRK2" s="2"/>
      <c r="JRU2" s="2"/>
      <c r="JSE2" s="2"/>
      <c r="JSO2" s="2"/>
      <c r="JSY2" s="2"/>
      <c r="JTI2" s="2"/>
      <c r="JTS2" s="2"/>
      <c r="JUC2" s="2"/>
      <c r="JUM2" s="2"/>
      <c r="JUW2" s="2"/>
      <c r="JVG2" s="2"/>
      <c r="JVQ2" s="2"/>
      <c r="JWA2" s="2"/>
      <c r="JWK2" s="2"/>
      <c r="JWU2" s="2"/>
      <c r="JXE2" s="2"/>
      <c r="JXO2" s="2"/>
      <c r="JXY2" s="2"/>
      <c r="JYI2" s="2"/>
      <c r="JYS2" s="2"/>
      <c r="JZC2" s="2"/>
      <c r="JZM2" s="2"/>
      <c r="JZW2" s="2"/>
      <c r="KAG2" s="2"/>
      <c r="KAQ2" s="2"/>
      <c r="KBA2" s="2"/>
      <c r="KBK2" s="2"/>
      <c r="KBU2" s="2"/>
      <c r="KCE2" s="2"/>
      <c r="KCO2" s="2"/>
      <c r="KCY2" s="2"/>
      <c r="KDI2" s="2"/>
      <c r="KDS2" s="2"/>
      <c r="KEC2" s="2"/>
      <c r="KEM2" s="2"/>
      <c r="KEW2" s="2"/>
      <c r="KFG2" s="2"/>
      <c r="KFQ2" s="2"/>
      <c r="KGA2" s="2"/>
      <c r="KGK2" s="2"/>
      <c r="KGU2" s="2"/>
      <c r="KHE2" s="2"/>
      <c r="KHO2" s="2"/>
      <c r="KHY2" s="2"/>
      <c r="KII2" s="2"/>
      <c r="KIS2" s="2"/>
      <c r="KJC2" s="2"/>
      <c r="KJM2" s="2"/>
      <c r="KJW2" s="2"/>
      <c r="KKG2" s="2"/>
      <c r="KKQ2" s="2"/>
      <c r="KLA2" s="2"/>
      <c r="KLK2" s="2"/>
      <c r="KLU2" s="2"/>
      <c r="KME2" s="2"/>
      <c r="KMO2" s="2"/>
      <c r="KMY2" s="2"/>
      <c r="KNI2" s="2"/>
      <c r="KNS2" s="2"/>
      <c r="KOC2" s="2"/>
      <c r="KOM2" s="2"/>
      <c r="KOW2" s="2"/>
      <c r="KPG2" s="2"/>
      <c r="KPQ2" s="2"/>
      <c r="KQA2" s="2"/>
      <c r="KQK2" s="2"/>
      <c r="KQU2" s="2"/>
      <c r="KRE2" s="2"/>
      <c r="KRO2" s="2"/>
      <c r="KRY2" s="2"/>
      <c r="KSI2" s="2"/>
      <c r="KSS2" s="2"/>
      <c r="KTC2" s="2"/>
      <c r="KTM2" s="2"/>
      <c r="KTW2" s="2"/>
      <c r="KUG2" s="2"/>
      <c r="KUQ2" s="2"/>
      <c r="KVA2" s="2"/>
      <c r="KVK2" s="2"/>
      <c r="KVU2" s="2"/>
      <c r="KWE2" s="2"/>
      <c r="KWO2" s="2"/>
      <c r="KWY2" s="2"/>
      <c r="KXI2" s="2"/>
      <c r="KXS2" s="2"/>
      <c r="KYC2" s="2"/>
      <c r="KYM2" s="2"/>
      <c r="KYW2" s="2"/>
      <c r="KZG2" s="2"/>
      <c r="KZQ2" s="2"/>
      <c r="LAA2" s="2"/>
      <c r="LAK2" s="2"/>
      <c r="LAU2" s="2"/>
      <c r="LBE2" s="2"/>
      <c r="LBO2" s="2"/>
      <c r="LBY2" s="2"/>
      <c r="LCI2" s="2"/>
      <c r="LCS2" s="2"/>
      <c r="LDC2" s="2"/>
      <c r="LDM2" s="2"/>
      <c r="LDW2" s="2"/>
      <c r="LEG2" s="2"/>
      <c r="LEQ2" s="2"/>
      <c r="LFA2" s="2"/>
      <c r="LFK2" s="2"/>
      <c r="LFU2" s="2"/>
      <c r="LGE2" s="2"/>
      <c r="LGO2" s="2"/>
      <c r="LGY2" s="2"/>
      <c r="LHI2" s="2"/>
      <c r="LHS2" s="2"/>
      <c r="LIC2" s="2"/>
      <c r="LIM2" s="2"/>
      <c r="LIW2" s="2"/>
      <c r="LJG2" s="2"/>
      <c r="LJQ2" s="2"/>
      <c r="LKA2" s="2"/>
      <c r="LKK2" s="2"/>
      <c r="LKU2" s="2"/>
      <c r="LLE2" s="2"/>
      <c r="LLO2" s="2"/>
      <c r="LLY2" s="2"/>
      <c r="LMI2" s="2"/>
      <c r="LMS2" s="2"/>
      <c r="LNC2" s="2"/>
      <c r="LNM2" s="2"/>
      <c r="LNW2" s="2"/>
      <c r="LOG2" s="2"/>
      <c r="LOQ2" s="2"/>
      <c r="LPA2" s="2"/>
      <c r="LPK2" s="2"/>
      <c r="LPU2" s="2"/>
      <c r="LQE2" s="2"/>
      <c r="LQO2" s="2"/>
      <c r="LQY2" s="2"/>
      <c r="LRI2" s="2"/>
      <c r="LRS2" s="2"/>
      <c r="LSC2" s="2"/>
      <c r="LSM2" s="2"/>
      <c r="LSW2" s="2"/>
      <c r="LTG2" s="2"/>
      <c r="LTQ2" s="2"/>
      <c r="LUA2" s="2"/>
      <c r="LUK2" s="2"/>
      <c r="LUU2" s="2"/>
      <c r="LVE2" s="2"/>
      <c r="LVO2" s="2"/>
      <c r="LVY2" s="2"/>
      <c r="LWI2" s="2"/>
      <c r="LWS2" s="2"/>
      <c r="LXC2" s="2"/>
      <c r="LXM2" s="2"/>
      <c r="LXW2" s="2"/>
      <c r="LYG2" s="2"/>
      <c r="LYQ2" s="2"/>
      <c r="LZA2" s="2"/>
      <c r="LZK2" s="2"/>
      <c r="LZU2" s="2"/>
      <c r="MAE2" s="2"/>
      <c r="MAO2" s="2"/>
      <c r="MAY2" s="2"/>
      <c r="MBI2" s="2"/>
      <c r="MBS2" s="2"/>
      <c r="MCC2" s="2"/>
      <c r="MCM2" s="2"/>
      <c r="MCW2" s="2"/>
      <c r="MDG2" s="2"/>
      <c r="MDQ2" s="2"/>
      <c r="MEA2" s="2"/>
      <c r="MEK2" s="2"/>
      <c r="MEU2" s="2"/>
      <c r="MFE2" s="2"/>
      <c r="MFO2" s="2"/>
      <c r="MFY2" s="2"/>
      <c r="MGI2" s="2"/>
      <c r="MGS2" s="2"/>
      <c r="MHC2" s="2"/>
      <c r="MHM2" s="2"/>
      <c r="MHW2" s="2"/>
      <c r="MIG2" s="2"/>
      <c r="MIQ2" s="2"/>
      <c r="MJA2" s="2"/>
      <c r="MJK2" s="2"/>
      <c r="MJU2" s="2"/>
      <c r="MKE2" s="2"/>
      <c r="MKO2" s="2"/>
      <c r="MKY2" s="2"/>
      <c r="MLI2" s="2"/>
      <c r="MLS2" s="2"/>
      <c r="MMC2" s="2"/>
      <c r="MMM2" s="2"/>
      <c r="MMW2" s="2"/>
      <c r="MNG2" s="2"/>
      <c r="MNQ2" s="2"/>
      <c r="MOA2" s="2"/>
      <c r="MOK2" s="2"/>
      <c r="MOU2" s="2"/>
      <c r="MPE2" s="2"/>
      <c r="MPO2" s="2"/>
      <c r="MPY2" s="2"/>
      <c r="MQI2" s="2"/>
      <c r="MQS2" s="2"/>
      <c r="MRC2" s="2"/>
      <c r="MRM2" s="2"/>
      <c r="MRW2" s="2"/>
      <c r="MSG2" s="2"/>
      <c r="MSQ2" s="2"/>
      <c r="MTA2" s="2"/>
      <c r="MTK2" s="2"/>
      <c r="MTU2" s="2"/>
      <c r="MUE2" s="2"/>
      <c r="MUO2" s="2"/>
      <c r="MUY2" s="2"/>
      <c r="MVI2" s="2"/>
      <c r="MVS2" s="2"/>
      <c r="MWC2" s="2"/>
      <c r="MWM2" s="2"/>
      <c r="MWW2" s="2"/>
      <c r="MXG2" s="2"/>
      <c r="MXQ2" s="2"/>
      <c r="MYA2" s="2"/>
      <c r="MYK2" s="2"/>
      <c r="MYU2" s="2"/>
      <c r="MZE2" s="2"/>
      <c r="MZO2" s="2"/>
      <c r="MZY2" s="2"/>
      <c r="NAI2" s="2"/>
      <c r="NAS2" s="2"/>
      <c r="NBC2" s="2"/>
      <c r="NBM2" s="2"/>
      <c r="NBW2" s="2"/>
      <c r="NCG2" s="2"/>
      <c r="NCQ2" s="2"/>
      <c r="NDA2" s="2"/>
      <c r="NDK2" s="2"/>
      <c r="NDU2" s="2"/>
      <c r="NEE2" s="2"/>
      <c r="NEO2" s="2"/>
      <c r="NEY2" s="2"/>
      <c r="NFI2" s="2"/>
      <c r="NFS2" s="2"/>
      <c r="NGC2" s="2"/>
      <c r="NGM2" s="2"/>
      <c r="NGW2" s="2"/>
      <c r="NHG2" s="2"/>
      <c r="NHQ2" s="2"/>
      <c r="NIA2" s="2"/>
      <c r="NIK2" s="2"/>
      <c r="NIU2" s="2"/>
      <c r="NJE2" s="2"/>
      <c r="NJO2" s="2"/>
      <c r="NJY2" s="2"/>
      <c r="NKI2" s="2"/>
      <c r="NKS2" s="2"/>
      <c r="NLC2" s="2"/>
      <c r="NLM2" s="2"/>
      <c r="NLW2" s="2"/>
      <c r="NMG2" s="2"/>
      <c r="NMQ2" s="2"/>
      <c r="NNA2" s="2"/>
      <c r="NNK2" s="2"/>
      <c r="NNU2" s="2"/>
      <c r="NOE2" s="2"/>
      <c r="NOO2" s="2"/>
      <c r="NOY2" s="2"/>
      <c r="NPI2" s="2"/>
      <c r="NPS2" s="2"/>
      <c r="NQC2" s="2"/>
      <c r="NQM2" s="2"/>
      <c r="NQW2" s="2"/>
      <c r="NRG2" s="2"/>
      <c r="NRQ2" s="2"/>
      <c r="NSA2" s="2"/>
      <c r="NSK2" s="2"/>
      <c r="NSU2" s="2"/>
      <c r="NTE2" s="2"/>
      <c r="NTO2" s="2"/>
      <c r="NTY2" s="2"/>
      <c r="NUI2" s="2"/>
      <c r="NUS2" s="2"/>
      <c r="NVC2" s="2"/>
      <c r="NVM2" s="2"/>
      <c r="NVW2" s="2"/>
      <c r="NWG2" s="2"/>
      <c r="NWQ2" s="2"/>
      <c r="NXA2" s="2"/>
      <c r="NXK2" s="2"/>
      <c r="NXU2" s="2"/>
      <c r="NYE2" s="2"/>
      <c r="NYO2" s="2"/>
      <c r="NYY2" s="2"/>
      <c r="NZI2" s="2"/>
      <c r="NZS2" s="2"/>
      <c r="OAC2" s="2"/>
      <c r="OAM2" s="2"/>
      <c r="OAW2" s="2"/>
      <c r="OBG2" s="2"/>
      <c r="OBQ2" s="2"/>
      <c r="OCA2" s="2"/>
      <c r="OCK2" s="2"/>
      <c r="OCU2" s="2"/>
      <c r="ODE2" s="2"/>
      <c r="ODO2" s="2"/>
      <c r="ODY2" s="2"/>
      <c r="OEI2" s="2"/>
      <c r="OES2" s="2"/>
      <c r="OFC2" s="2"/>
      <c r="OFM2" s="2"/>
      <c r="OFW2" s="2"/>
      <c r="OGG2" s="2"/>
      <c r="OGQ2" s="2"/>
      <c r="OHA2" s="2"/>
      <c r="OHK2" s="2"/>
      <c r="OHU2" s="2"/>
      <c r="OIE2" s="2"/>
      <c r="OIO2" s="2"/>
      <c r="OIY2" s="2"/>
      <c r="OJI2" s="2"/>
      <c r="OJS2" s="2"/>
      <c r="OKC2" s="2"/>
      <c r="OKM2" s="2"/>
      <c r="OKW2" s="2"/>
      <c r="OLG2" s="2"/>
      <c r="OLQ2" s="2"/>
      <c r="OMA2" s="2"/>
      <c r="OMK2" s="2"/>
      <c r="OMU2" s="2"/>
      <c r="ONE2" s="2"/>
      <c r="ONO2" s="2"/>
      <c r="ONY2" s="2"/>
      <c r="OOI2" s="2"/>
      <c r="OOS2" s="2"/>
      <c r="OPC2" s="2"/>
      <c r="OPM2" s="2"/>
      <c r="OPW2" s="2"/>
      <c r="OQG2" s="2"/>
      <c r="OQQ2" s="2"/>
      <c r="ORA2" s="2"/>
      <c r="ORK2" s="2"/>
      <c r="ORU2" s="2"/>
      <c r="OSE2" s="2"/>
      <c r="OSO2" s="2"/>
      <c r="OSY2" s="2"/>
      <c r="OTI2" s="2"/>
      <c r="OTS2" s="2"/>
      <c r="OUC2" s="2"/>
      <c r="OUM2" s="2"/>
      <c r="OUW2" s="2"/>
      <c r="OVG2" s="2"/>
      <c r="OVQ2" s="2"/>
      <c r="OWA2" s="2"/>
      <c r="OWK2" s="2"/>
      <c r="OWU2" s="2"/>
      <c r="OXE2" s="2"/>
      <c r="OXO2" s="2"/>
      <c r="OXY2" s="2"/>
      <c r="OYI2" s="2"/>
      <c r="OYS2" s="2"/>
      <c r="OZC2" s="2"/>
      <c r="OZM2" s="2"/>
      <c r="OZW2" s="2"/>
      <c r="PAG2" s="2"/>
      <c r="PAQ2" s="2"/>
      <c r="PBA2" s="2"/>
      <c r="PBK2" s="2"/>
      <c r="PBU2" s="2"/>
      <c r="PCE2" s="2"/>
      <c r="PCO2" s="2"/>
      <c r="PCY2" s="2"/>
      <c r="PDI2" s="2"/>
      <c r="PDS2" s="2"/>
      <c r="PEC2" s="2"/>
      <c r="PEM2" s="2"/>
      <c r="PEW2" s="2"/>
      <c r="PFG2" s="2"/>
      <c r="PFQ2" s="2"/>
      <c r="PGA2" s="2"/>
      <c r="PGK2" s="2"/>
      <c r="PGU2" s="2"/>
      <c r="PHE2" s="2"/>
      <c r="PHO2" s="2"/>
      <c r="PHY2" s="2"/>
      <c r="PII2" s="2"/>
      <c r="PIS2" s="2"/>
      <c r="PJC2" s="2"/>
      <c r="PJM2" s="2"/>
      <c r="PJW2" s="2"/>
      <c r="PKG2" s="2"/>
      <c r="PKQ2" s="2"/>
      <c r="PLA2" s="2"/>
      <c r="PLK2" s="2"/>
      <c r="PLU2" s="2"/>
      <c r="PME2" s="2"/>
      <c r="PMO2" s="2"/>
      <c r="PMY2" s="2"/>
      <c r="PNI2" s="2"/>
      <c r="PNS2" s="2"/>
      <c r="POC2" s="2"/>
      <c r="POM2" s="2"/>
      <c r="POW2" s="2"/>
      <c r="PPG2" s="2"/>
      <c r="PPQ2" s="2"/>
      <c r="PQA2" s="2"/>
      <c r="PQK2" s="2"/>
      <c r="PQU2" s="2"/>
      <c r="PRE2" s="2"/>
      <c r="PRO2" s="2"/>
      <c r="PRY2" s="2"/>
      <c r="PSI2" s="2"/>
      <c r="PSS2" s="2"/>
      <c r="PTC2" s="2"/>
      <c r="PTM2" s="2"/>
      <c r="PTW2" s="2"/>
      <c r="PUG2" s="2"/>
      <c r="PUQ2" s="2"/>
      <c r="PVA2" s="2"/>
      <c r="PVK2" s="2"/>
      <c r="PVU2" s="2"/>
      <c r="PWE2" s="2"/>
      <c r="PWO2" s="2"/>
      <c r="PWY2" s="2"/>
      <c r="PXI2" s="2"/>
      <c r="PXS2" s="2"/>
      <c r="PYC2" s="2"/>
      <c r="PYM2" s="2"/>
      <c r="PYW2" s="2"/>
      <c r="PZG2" s="2"/>
      <c r="PZQ2" s="2"/>
      <c r="QAA2" s="2"/>
      <c r="QAK2" s="2"/>
      <c r="QAU2" s="2"/>
      <c r="QBE2" s="2"/>
      <c r="QBO2" s="2"/>
      <c r="QBY2" s="2"/>
      <c r="QCI2" s="2"/>
      <c r="QCS2" s="2"/>
      <c r="QDC2" s="2"/>
      <c r="QDM2" s="2"/>
      <c r="QDW2" s="2"/>
      <c r="QEG2" s="2"/>
      <c r="QEQ2" s="2"/>
      <c r="QFA2" s="2"/>
      <c r="QFK2" s="2"/>
      <c r="QFU2" s="2"/>
      <c r="QGE2" s="2"/>
      <c r="QGO2" s="2"/>
      <c r="QGY2" s="2"/>
      <c r="QHI2" s="2"/>
      <c r="QHS2" s="2"/>
      <c r="QIC2" s="2"/>
      <c r="QIM2" s="2"/>
      <c r="QIW2" s="2"/>
      <c r="QJG2" s="2"/>
      <c r="QJQ2" s="2"/>
      <c r="QKA2" s="2"/>
      <c r="QKK2" s="2"/>
      <c r="QKU2" s="2"/>
      <c r="QLE2" s="2"/>
      <c r="QLO2" s="2"/>
      <c r="QLY2" s="2"/>
      <c r="QMI2" s="2"/>
      <c r="QMS2" s="2"/>
      <c r="QNC2" s="2"/>
      <c r="QNM2" s="2"/>
      <c r="QNW2" s="2"/>
      <c r="QOG2" s="2"/>
      <c r="QOQ2" s="2"/>
      <c r="QPA2" s="2"/>
      <c r="QPK2" s="2"/>
      <c r="QPU2" s="2"/>
      <c r="QQE2" s="2"/>
      <c r="QQO2" s="2"/>
      <c r="QQY2" s="2"/>
      <c r="QRI2" s="2"/>
      <c r="QRS2" s="2"/>
      <c r="QSC2" s="2"/>
      <c r="QSM2" s="2"/>
      <c r="QSW2" s="2"/>
      <c r="QTG2" s="2"/>
      <c r="QTQ2" s="2"/>
      <c r="QUA2" s="2"/>
      <c r="QUK2" s="2"/>
      <c r="QUU2" s="2"/>
      <c r="QVE2" s="2"/>
      <c r="QVO2" s="2"/>
      <c r="QVY2" s="2"/>
      <c r="QWI2" s="2"/>
      <c r="QWS2" s="2"/>
      <c r="QXC2" s="2"/>
      <c r="QXM2" s="2"/>
      <c r="QXW2" s="2"/>
      <c r="QYG2" s="2"/>
      <c r="QYQ2" s="2"/>
      <c r="QZA2" s="2"/>
      <c r="QZK2" s="2"/>
      <c r="QZU2" s="2"/>
      <c r="RAE2" s="2"/>
      <c r="RAO2" s="2"/>
      <c r="RAY2" s="2"/>
      <c r="RBI2" s="2"/>
      <c r="RBS2" s="2"/>
      <c r="RCC2" s="2"/>
      <c r="RCM2" s="2"/>
      <c r="RCW2" s="2"/>
      <c r="RDG2" s="2"/>
      <c r="RDQ2" s="2"/>
      <c r="REA2" s="2"/>
      <c r="REK2" s="2"/>
      <c r="REU2" s="2"/>
      <c r="RFE2" s="2"/>
      <c r="RFO2" s="2"/>
      <c r="RFY2" s="2"/>
      <c r="RGI2" s="2"/>
      <c r="RGS2" s="2"/>
      <c r="RHC2" s="2"/>
      <c r="RHM2" s="2"/>
      <c r="RHW2" s="2"/>
      <c r="RIG2" s="2"/>
      <c r="RIQ2" s="2"/>
      <c r="RJA2" s="2"/>
      <c r="RJK2" s="2"/>
      <c r="RJU2" s="2"/>
      <c r="RKE2" s="2"/>
      <c r="RKO2" s="2"/>
      <c r="RKY2" s="2"/>
      <c r="RLI2" s="2"/>
      <c r="RLS2" s="2"/>
      <c r="RMC2" s="2"/>
      <c r="RMM2" s="2"/>
      <c r="RMW2" s="2"/>
      <c r="RNG2" s="2"/>
      <c r="RNQ2" s="2"/>
      <c r="ROA2" s="2"/>
      <c r="ROK2" s="2"/>
      <c r="ROU2" s="2"/>
      <c r="RPE2" s="2"/>
      <c r="RPO2" s="2"/>
      <c r="RPY2" s="2"/>
      <c r="RQI2" s="2"/>
      <c r="RQS2" s="2"/>
      <c r="RRC2" s="2"/>
      <c r="RRM2" s="2"/>
      <c r="RRW2" s="2"/>
      <c r="RSG2" s="2"/>
      <c r="RSQ2" s="2"/>
      <c r="RTA2" s="2"/>
      <c r="RTK2" s="2"/>
      <c r="RTU2" s="2"/>
      <c r="RUE2" s="2"/>
      <c r="RUO2" s="2"/>
      <c r="RUY2" s="2"/>
      <c r="RVI2" s="2"/>
      <c r="RVS2" s="2"/>
      <c r="RWC2" s="2"/>
      <c r="RWM2" s="2"/>
      <c r="RWW2" s="2"/>
      <c r="RXG2" s="2"/>
      <c r="RXQ2" s="2"/>
      <c r="RYA2" s="2"/>
      <c r="RYK2" s="2"/>
      <c r="RYU2" s="2"/>
      <c r="RZE2" s="2"/>
      <c r="RZO2" s="2"/>
      <c r="RZY2" s="2"/>
      <c r="SAI2" s="2"/>
      <c r="SAS2" s="2"/>
      <c r="SBC2" s="2"/>
      <c r="SBM2" s="2"/>
      <c r="SBW2" s="2"/>
      <c r="SCG2" s="2"/>
      <c r="SCQ2" s="2"/>
      <c r="SDA2" s="2"/>
      <c r="SDK2" s="2"/>
      <c r="SDU2" s="2"/>
      <c r="SEE2" s="2"/>
      <c r="SEO2" s="2"/>
      <c r="SEY2" s="2"/>
      <c r="SFI2" s="2"/>
      <c r="SFS2" s="2"/>
      <c r="SGC2" s="2"/>
      <c r="SGM2" s="2"/>
      <c r="SGW2" s="2"/>
      <c r="SHG2" s="2"/>
      <c r="SHQ2" s="2"/>
      <c r="SIA2" s="2"/>
      <c r="SIK2" s="2"/>
      <c r="SIU2" s="2"/>
      <c r="SJE2" s="2"/>
      <c r="SJO2" s="2"/>
      <c r="SJY2" s="2"/>
      <c r="SKI2" s="2"/>
      <c r="SKS2" s="2"/>
      <c r="SLC2" s="2"/>
      <c r="SLM2" s="2"/>
      <c r="SLW2" s="2"/>
      <c r="SMG2" s="2"/>
      <c r="SMQ2" s="2"/>
      <c r="SNA2" s="2"/>
      <c r="SNK2" s="2"/>
      <c r="SNU2" s="2"/>
      <c r="SOE2" s="2"/>
      <c r="SOO2" s="2"/>
      <c r="SOY2" s="2"/>
      <c r="SPI2" s="2"/>
      <c r="SPS2" s="2"/>
      <c r="SQC2" s="2"/>
      <c r="SQM2" s="2"/>
      <c r="SQW2" s="2"/>
      <c r="SRG2" s="2"/>
      <c r="SRQ2" s="2"/>
      <c r="SSA2" s="2"/>
      <c r="SSK2" s="2"/>
      <c r="SSU2" s="2"/>
      <c r="STE2" s="2"/>
      <c r="STO2" s="2"/>
      <c r="STY2" s="2"/>
      <c r="SUI2" s="2"/>
      <c r="SUS2" s="2"/>
      <c r="SVC2" s="2"/>
      <c r="SVM2" s="2"/>
      <c r="SVW2" s="2"/>
      <c r="SWG2" s="2"/>
      <c r="SWQ2" s="2"/>
      <c r="SXA2" s="2"/>
      <c r="SXK2" s="2"/>
      <c r="SXU2" s="2"/>
      <c r="SYE2" s="2"/>
      <c r="SYO2" s="2"/>
      <c r="SYY2" s="2"/>
      <c r="SZI2" s="2"/>
      <c r="SZS2" s="2"/>
      <c r="TAC2" s="2"/>
      <c r="TAM2" s="2"/>
      <c r="TAW2" s="2"/>
      <c r="TBG2" s="2"/>
      <c r="TBQ2" s="2"/>
      <c r="TCA2" s="2"/>
      <c r="TCK2" s="2"/>
      <c r="TCU2" s="2"/>
      <c r="TDE2" s="2"/>
      <c r="TDO2" s="2"/>
      <c r="TDY2" s="2"/>
      <c r="TEI2" s="2"/>
      <c r="TES2" s="2"/>
      <c r="TFC2" s="2"/>
      <c r="TFM2" s="2"/>
      <c r="TFW2" s="2"/>
      <c r="TGG2" s="2"/>
      <c r="TGQ2" s="2"/>
      <c r="THA2" s="2"/>
      <c r="THK2" s="2"/>
      <c r="THU2" s="2"/>
      <c r="TIE2" s="2"/>
      <c r="TIO2" s="2"/>
      <c r="TIY2" s="2"/>
      <c r="TJI2" s="2"/>
      <c r="TJS2" s="2"/>
      <c r="TKC2" s="2"/>
      <c r="TKM2" s="2"/>
      <c r="TKW2" s="2"/>
      <c r="TLG2" s="2"/>
      <c r="TLQ2" s="2"/>
      <c r="TMA2" s="2"/>
      <c r="TMK2" s="2"/>
      <c r="TMU2" s="2"/>
      <c r="TNE2" s="2"/>
      <c r="TNO2" s="2"/>
      <c r="TNY2" s="2"/>
      <c r="TOI2" s="2"/>
      <c r="TOS2" s="2"/>
      <c r="TPC2" s="2"/>
      <c r="TPM2" s="2"/>
      <c r="TPW2" s="2"/>
      <c r="TQG2" s="2"/>
      <c r="TQQ2" s="2"/>
      <c r="TRA2" s="2"/>
      <c r="TRK2" s="2"/>
      <c r="TRU2" s="2"/>
      <c r="TSE2" s="2"/>
      <c r="TSO2" s="2"/>
      <c r="TSY2" s="2"/>
      <c r="TTI2" s="2"/>
      <c r="TTS2" s="2"/>
      <c r="TUC2" s="2"/>
      <c r="TUM2" s="2"/>
      <c r="TUW2" s="2"/>
      <c r="TVG2" s="2"/>
      <c r="TVQ2" s="2"/>
      <c r="TWA2" s="2"/>
      <c r="TWK2" s="2"/>
      <c r="TWU2" s="2"/>
      <c r="TXE2" s="2"/>
      <c r="TXO2" s="2"/>
      <c r="TXY2" s="2"/>
      <c r="TYI2" s="2"/>
      <c r="TYS2" s="2"/>
      <c r="TZC2" s="2"/>
      <c r="TZM2" s="2"/>
      <c r="TZW2" s="2"/>
      <c r="UAG2" s="2"/>
      <c r="UAQ2" s="2"/>
      <c r="UBA2" s="2"/>
      <c r="UBK2" s="2"/>
      <c r="UBU2" s="2"/>
      <c r="UCE2" s="2"/>
      <c r="UCO2" s="2"/>
      <c r="UCY2" s="2"/>
      <c r="UDI2" s="2"/>
      <c r="UDS2" s="2"/>
      <c r="UEC2" s="2"/>
      <c r="UEM2" s="2"/>
      <c r="UEW2" s="2"/>
      <c r="UFG2" s="2"/>
      <c r="UFQ2" s="2"/>
      <c r="UGA2" s="2"/>
      <c r="UGK2" s="2"/>
      <c r="UGU2" s="2"/>
      <c r="UHE2" s="2"/>
      <c r="UHO2" s="2"/>
      <c r="UHY2" s="2"/>
      <c r="UII2" s="2"/>
      <c r="UIS2" s="2"/>
      <c r="UJC2" s="2"/>
      <c r="UJM2" s="2"/>
      <c r="UJW2" s="2"/>
      <c r="UKG2" s="2"/>
      <c r="UKQ2" s="2"/>
      <c r="ULA2" s="2"/>
      <c r="ULK2" s="2"/>
      <c r="ULU2" s="2"/>
      <c r="UME2" s="2"/>
      <c r="UMO2" s="2"/>
      <c r="UMY2" s="2"/>
      <c r="UNI2" s="2"/>
      <c r="UNS2" s="2"/>
      <c r="UOC2" s="2"/>
      <c r="UOM2" s="2"/>
      <c r="UOW2" s="2"/>
      <c r="UPG2" s="2"/>
      <c r="UPQ2" s="2"/>
      <c r="UQA2" s="2"/>
      <c r="UQK2" s="2"/>
      <c r="UQU2" s="2"/>
      <c r="URE2" s="2"/>
      <c r="URO2" s="2"/>
      <c r="URY2" s="2"/>
      <c r="USI2" s="2"/>
      <c r="USS2" s="2"/>
      <c r="UTC2" s="2"/>
      <c r="UTM2" s="2"/>
      <c r="UTW2" s="2"/>
      <c r="UUG2" s="2"/>
      <c r="UUQ2" s="2"/>
      <c r="UVA2" s="2"/>
      <c r="UVK2" s="2"/>
      <c r="UVU2" s="2"/>
      <c r="UWE2" s="2"/>
      <c r="UWO2" s="2"/>
      <c r="UWY2" s="2"/>
      <c r="UXI2" s="2"/>
      <c r="UXS2" s="2"/>
      <c r="UYC2" s="2"/>
      <c r="UYM2" s="2"/>
      <c r="UYW2" s="2"/>
      <c r="UZG2" s="2"/>
      <c r="UZQ2" s="2"/>
      <c r="VAA2" s="2"/>
      <c r="VAK2" s="2"/>
      <c r="VAU2" s="2"/>
      <c r="VBE2" s="2"/>
      <c r="VBO2" s="2"/>
      <c r="VBY2" s="2"/>
      <c r="VCI2" s="2"/>
      <c r="VCS2" s="2"/>
      <c r="VDC2" s="2"/>
      <c r="VDM2" s="2"/>
      <c r="VDW2" s="2"/>
      <c r="VEG2" s="2"/>
      <c r="VEQ2" s="2"/>
      <c r="VFA2" s="2"/>
      <c r="VFK2" s="2"/>
      <c r="VFU2" s="2"/>
      <c r="VGE2" s="2"/>
      <c r="VGO2" s="2"/>
      <c r="VGY2" s="2"/>
      <c r="VHI2" s="2"/>
      <c r="VHS2" s="2"/>
      <c r="VIC2" s="2"/>
      <c r="VIM2" s="2"/>
      <c r="VIW2" s="2"/>
      <c r="VJG2" s="2"/>
      <c r="VJQ2" s="2"/>
      <c r="VKA2" s="2"/>
      <c r="VKK2" s="2"/>
      <c r="VKU2" s="2"/>
      <c r="VLE2" s="2"/>
      <c r="VLO2" s="2"/>
      <c r="VLY2" s="2"/>
      <c r="VMI2" s="2"/>
      <c r="VMS2" s="2"/>
      <c r="VNC2" s="2"/>
      <c r="VNM2" s="2"/>
      <c r="VNW2" s="2"/>
      <c r="VOG2" s="2"/>
      <c r="VOQ2" s="2"/>
      <c r="VPA2" s="2"/>
      <c r="VPK2" s="2"/>
      <c r="VPU2" s="2"/>
      <c r="VQE2" s="2"/>
      <c r="VQO2" s="2"/>
      <c r="VQY2" s="2"/>
      <c r="VRI2" s="2"/>
      <c r="VRS2" s="2"/>
      <c r="VSC2" s="2"/>
      <c r="VSM2" s="2"/>
      <c r="VSW2" s="2"/>
      <c r="VTG2" s="2"/>
      <c r="VTQ2" s="2"/>
      <c r="VUA2" s="2"/>
      <c r="VUK2" s="2"/>
      <c r="VUU2" s="2"/>
      <c r="VVE2" s="2"/>
      <c r="VVO2" s="2"/>
      <c r="VVY2" s="2"/>
      <c r="VWI2" s="2"/>
      <c r="VWS2" s="2"/>
      <c r="VXC2" s="2"/>
      <c r="VXM2" s="2"/>
      <c r="VXW2" s="2"/>
      <c r="VYG2" s="2"/>
      <c r="VYQ2" s="2"/>
      <c r="VZA2" s="2"/>
      <c r="VZK2" s="2"/>
      <c r="VZU2" s="2"/>
      <c r="WAE2" s="2"/>
      <c r="WAO2" s="2"/>
      <c r="WAY2" s="2"/>
      <c r="WBI2" s="2"/>
      <c r="WBS2" s="2"/>
      <c r="WCC2" s="2"/>
      <c r="WCM2" s="2"/>
      <c r="WCW2" s="2"/>
      <c r="WDG2" s="2"/>
      <c r="WDQ2" s="2"/>
      <c r="WEA2" s="2"/>
      <c r="WEK2" s="2"/>
      <c r="WEU2" s="2"/>
      <c r="WFE2" s="2"/>
      <c r="WFO2" s="2"/>
      <c r="WFY2" s="2"/>
      <c r="WGI2" s="2"/>
      <c r="WGS2" s="2"/>
      <c r="WHC2" s="2"/>
      <c r="WHM2" s="2"/>
      <c r="WHW2" s="2"/>
      <c r="WIG2" s="2"/>
      <c r="WIQ2" s="2"/>
      <c r="WJA2" s="2"/>
      <c r="WJK2" s="2"/>
      <c r="WJU2" s="2"/>
      <c r="WKE2" s="2"/>
      <c r="WKO2" s="2"/>
      <c r="WKY2" s="2"/>
      <c r="WLI2" s="2"/>
      <c r="WLS2" s="2"/>
      <c r="WMC2" s="2"/>
      <c r="WMM2" s="2"/>
      <c r="WMW2" s="2"/>
      <c r="WNG2" s="2"/>
      <c r="WNQ2" s="2"/>
      <c r="WOA2" s="2"/>
      <c r="WOK2" s="2"/>
      <c r="WOU2" s="2"/>
      <c r="WPE2" s="2"/>
      <c r="WPO2" s="2"/>
      <c r="WPY2" s="2"/>
      <c r="WQI2" s="2"/>
      <c r="WQS2" s="2"/>
      <c r="WRC2" s="2"/>
      <c r="WRM2" s="2"/>
      <c r="WRW2" s="2"/>
      <c r="WSG2" s="2"/>
      <c r="WSQ2" s="2"/>
      <c r="WTA2" s="2"/>
      <c r="WTK2" s="2"/>
      <c r="WTU2" s="2"/>
      <c r="WUE2" s="2"/>
      <c r="WUO2" s="2"/>
      <c r="WUY2" s="2"/>
      <c r="WVI2" s="2"/>
      <c r="WVS2" s="2"/>
      <c r="WWC2" s="2"/>
      <c r="WWM2" s="2"/>
      <c r="WWW2" s="2"/>
      <c r="WXG2" s="2"/>
      <c r="WXQ2" s="2"/>
      <c r="WYA2" s="2"/>
      <c r="WYK2" s="2"/>
      <c r="WYU2" s="2"/>
      <c r="WZE2" s="2"/>
      <c r="WZO2" s="2"/>
      <c r="WZY2" s="2"/>
      <c r="XAI2" s="2"/>
      <c r="XAS2" s="2"/>
      <c r="XBC2" s="2"/>
      <c r="XBM2" s="2"/>
      <c r="XBW2" s="2"/>
      <c r="XCG2" s="2"/>
      <c r="XCQ2" s="2"/>
      <c r="XDA2" s="2"/>
      <c r="XDK2" s="2"/>
      <c r="XDU2" s="2"/>
      <c r="XEE2" s="2"/>
    </row>
    <row r="3" spans="1:1019 1029:2039 2049:3069 3079:4089 4099:5119 5129:6139 6149:7159 7169:8189 8199:9209 9219:10239 10249:11259 11269:12279 12289:13309 13319:14329 14339:15359 15369:16359" ht="21" x14ac:dyDescent="0.45">
      <c r="A3" s="177"/>
      <c r="B3" s="178"/>
      <c r="C3" s="178"/>
      <c r="D3" s="180"/>
      <c r="E3" s="116" t="s">
        <v>19</v>
      </c>
      <c r="F3" s="1"/>
      <c r="G3" s="1"/>
      <c r="H3" s="1"/>
      <c r="I3" s="2"/>
      <c r="S3" s="2"/>
      <c r="AC3" s="2"/>
      <c r="AM3" s="2"/>
      <c r="AW3" s="2"/>
      <c r="BG3" s="2"/>
      <c r="BQ3" s="2"/>
      <c r="CA3" s="2"/>
      <c r="CK3" s="2"/>
      <c r="CU3" s="2"/>
      <c r="DE3" s="2"/>
      <c r="DO3" s="2"/>
      <c r="DY3" s="2"/>
      <c r="EI3" s="2"/>
      <c r="ES3" s="2"/>
      <c r="FC3" s="2"/>
      <c r="FM3" s="2"/>
      <c r="FW3" s="2"/>
      <c r="GG3" s="2"/>
      <c r="GQ3" s="2"/>
      <c r="HA3" s="2"/>
      <c r="HK3" s="2"/>
      <c r="HU3" s="2"/>
      <c r="IE3" s="2"/>
      <c r="IO3" s="2"/>
      <c r="IY3" s="2"/>
      <c r="JI3" s="2"/>
      <c r="JS3" s="2"/>
      <c r="KC3" s="2"/>
      <c r="KM3" s="2"/>
      <c r="KW3" s="2"/>
      <c r="LG3" s="2"/>
      <c r="LQ3" s="2"/>
      <c r="MA3" s="2"/>
      <c r="MK3" s="2"/>
      <c r="MU3" s="2"/>
      <c r="NE3" s="2"/>
      <c r="NO3" s="2"/>
      <c r="NY3" s="2"/>
      <c r="OI3" s="2"/>
      <c r="OS3" s="2"/>
      <c r="PC3" s="2"/>
      <c r="PM3" s="2"/>
      <c r="PW3" s="2"/>
      <c r="QG3" s="2"/>
      <c r="QQ3" s="2"/>
      <c r="RA3" s="2"/>
      <c r="RK3" s="2"/>
      <c r="RU3" s="2"/>
      <c r="SE3" s="2"/>
      <c r="SO3" s="2"/>
      <c r="SY3" s="2"/>
      <c r="TI3" s="2"/>
      <c r="TS3" s="2"/>
      <c r="UC3" s="2"/>
      <c r="UM3" s="2"/>
      <c r="UW3" s="2"/>
      <c r="VG3" s="2"/>
      <c r="VQ3" s="2"/>
      <c r="WA3" s="2"/>
      <c r="WK3" s="2"/>
      <c r="WU3" s="2"/>
      <c r="XE3" s="2"/>
      <c r="XO3" s="2"/>
      <c r="XY3" s="2"/>
      <c r="YI3" s="2"/>
      <c r="YS3" s="2"/>
      <c r="ZC3" s="2"/>
      <c r="ZM3" s="2"/>
      <c r="ZW3" s="2"/>
      <c r="AAG3" s="2"/>
      <c r="AAQ3" s="2"/>
      <c r="ABA3" s="2"/>
      <c r="ABK3" s="2"/>
      <c r="ABU3" s="2"/>
      <c r="ACE3" s="2"/>
      <c r="ACO3" s="2"/>
      <c r="ACY3" s="2"/>
      <c r="ADI3" s="2"/>
      <c r="ADS3" s="2"/>
      <c r="AEC3" s="2"/>
      <c r="AEM3" s="2"/>
      <c r="AEW3" s="2"/>
      <c r="AFG3" s="2"/>
      <c r="AFQ3" s="2"/>
      <c r="AGA3" s="2"/>
      <c r="AGK3" s="2"/>
      <c r="AGU3" s="2"/>
      <c r="AHE3" s="2"/>
      <c r="AHO3" s="2"/>
      <c r="AHY3" s="2"/>
      <c r="AII3" s="2"/>
      <c r="AIS3" s="2"/>
      <c r="AJC3" s="2"/>
      <c r="AJM3" s="2"/>
      <c r="AJW3" s="2"/>
      <c r="AKG3" s="2"/>
      <c r="AKQ3" s="2"/>
      <c r="ALA3" s="2"/>
      <c r="ALK3" s="2"/>
      <c r="ALU3" s="2"/>
      <c r="AME3" s="2"/>
      <c r="AMO3" s="2"/>
      <c r="AMY3" s="2"/>
      <c r="ANI3" s="2"/>
      <c r="ANS3" s="2"/>
      <c r="AOC3" s="2"/>
      <c r="AOM3" s="2"/>
      <c r="AOW3" s="2"/>
      <c r="APG3" s="2"/>
      <c r="APQ3" s="2"/>
      <c r="AQA3" s="2"/>
      <c r="AQK3" s="2"/>
      <c r="AQU3" s="2"/>
      <c r="ARE3" s="2"/>
      <c r="ARO3" s="2"/>
      <c r="ARY3" s="2"/>
      <c r="ASI3" s="2"/>
      <c r="ASS3" s="2"/>
      <c r="ATC3" s="2"/>
      <c r="ATM3" s="2"/>
      <c r="ATW3" s="2"/>
      <c r="AUG3" s="2"/>
      <c r="AUQ3" s="2"/>
      <c r="AVA3" s="2"/>
      <c r="AVK3" s="2"/>
      <c r="AVU3" s="2"/>
      <c r="AWE3" s="2"/>
      <c r="AWO3" s="2"/>
      <c r="AWY3" s="2"/>
      <c r="AXI3" s="2"/>
      <c r="AXS3" s="2"/>
      <c r="AYC3" s="2"/>
      <c r="AYM3" s="2"/>
      <c r="AYW3" s="2"/>
      <c r="AZG3" s="2"/>
      <c r="AZQ3" s="2"/>
      <c r="BAA3" s="2"/>
      <c r="BAK3" s="2"/>
      <c r="BAU3" s="2"/>
      <c r="BBE3" s="2"/>
      <c r="BBO3" s="2"/>
      <c r="BBY3" s="2"/>
      <c r="BCI3" s="2"/>
      <c r="BCS3" s="2"/>
      <c r="BDC3" s="2"/>
      <c r="BDM3" s="2"/>
      <c r="BDW3" s="2"/>
      <c r="BEG3" s="2"/>
      <c r="BEQ3" s="2"/>
      <c r="BFA3" s="2"/>
      <c r="BFK3" s="2"/>
      <c r="BFU3" s="2"/>
      <c r="BGE3" s="2"/>
      <c r="BGO3" s="2"/>
      <c r="BGY3" s="2"/>
      <c r="BHI3" s="2"/>
      <c r="BHS3" s="2"/>
      <c r="BIC3" s="2"/>
      <c r="BIM3" s="2"/>
      <c r="BIW3" s="2"/>
      <c r="BJG3" s="2"/>
      <c r="BJQ3" s="2"/>
      <c r="BKA3" s="2"/>
      <c r="BKK3" s="2"/>
      <c r="BKU3" s="2"/>
      <c r="BLE3" s="2"/>
      <c r="BLO3" s="2"/>
      <c r="BLY3" s="2"/>
      <c r="BMI3" s="2"/>
      <c r="BMS3" s="2"/>
      <c r="BNC3" s="2"/>
      <c r="BNM3" s="2"/>
      <c r="BNW3" s="2"/>
      <c r="BOG3" s="2"/>
      <c r="BOQ3" s="2"/>
      <c r="BPA3" s="2"/>
      <c r="BPK3" s="2"/>
      <c r="BPU3" s="2"/>
      <c r="BQE3" s="2"/>
      <c r="BQO3" s="2"/>
      <c r="BQY3" s="2"/>
      <c r="BRI3" s="2"/>
      <c r="BRS3" s="2"/>
      <c r="BSC3" s="2"/>
      <c r="BSM3" s="2"/>
      <c r="BSW3" s="2"/>
      <c r="BTG3" s="2"/>
      <c r="BTQ3" s="2"/>
      <c r="BUA3" s="2"/>
      <c r="BUK3" s="2"/>
      <c r="BUU3" s="2"/>
      <c r="BVE3" s="2"/>
      <c r="BVO3" s="2"/>
      <c r="BVY3" s="2"/>
      <c r="BWI3" s="2"/>
      <c r="BWS3" s="2"/>
      <c r="BXC3" s="2"/>
      <c r="BXM3" s="2"/>
      <c r="BXW3" s="2"/>
      <c r="BYG3" s="2"/>
      <c r="BYQ3" s="2"/>
      <c r="BZA3" s="2"/>
      <c r="BZK3" s="2"/>
      <c r="BZU3" s="2"/>
      <c r="CAE3" s="2"/>
      <c r="CAO3" s="2"/>
      <c r="CAY3" s="2"/>
      <c r="CBI3" s="2"/>
      <c r="CBS3" s="2"/>
      <c r="CCC3" s="2"/>
      <c r="CCM3" s="2"/>
      <c r="CCW3" s="2"/>
      <c r="CDG3" s="2"/>
      <c r="CDQ3" s="2"/>
      <c r="CEA3" s="2"/>
      <c r="CEK3" s="2"/>
      <c r="CEU3" s="2"/>
      <c r="CFE3" s="2"/>
      <c r="CFO3" s="2"/>
      <c r="CFY3" s="2"/>
      <c r="CGI3" s="2"/>
      <c r="CGS3" s="2"/>
      <c r="CHC3" s="2"/>
      <c r="CHM3" s="2"/>
      <c r="CHW3" s="2"/>
      <c r="CIG3" s="2"/>
      <c r="CIQ3" s="2"/>
      <c r="CJA3" s="2"/>
      <c r="CJK3" s="2"/>
      <c r="CJU3" s="2"/>
      <c r="CKE3" s="2"/>
      <c r="CKO3" s="2"/>
      <c r="CKY3" s="2"/>
      <c r="CLI3" s="2"/>
      <c r="CLS3" s="2"/>
      <c r="CMC3" s="2"/>
      <c r="CMM3" s="2"/>
      <c r="CMW3" s="2"/>
      <c r="CNG3" s="2"/>
      <c r="CNQ3" s="2"/>
      <c r="COA3" s="2"/>
      <c r="COK3" s="2"/>
      <c r="COU3" s="2"/>
      <c r="CPE3" s="2"/>
      <c r="CPO3" s="2"/>
      <c r="CPY3" s="2"/>
      <c r="CQI3" s="2"/>
      <c r="CQS3" s="2"/>
      <c r="CRC3" s="2"/>
      <c r="CRM3" s="2"/>
      <c r="CRW3" s="2"/>
      <c r="CSG3" s="2"/>
      <c r="CSQ3" s="2"/>
      <c r="CTA3" s="2"/>
      <c r="CTK3" s="2"/>
      <c r="CTU3" s="2"/>
      <c r="CUE3" s="2"/>
      <c r="CUO3" s="2"/>
      <c r="CUY3" s="2"/>
      <c r="CVI3" s="2"/>
      <c r="CVS3" s="2"/>
      <c r="CWC3" s="2"/>
      <c r="CWM3" s="2"/>
      <c r="CWW3" s="2"/>
      <c r="CXG3" s="2"/>
      <c r="CXQ3" s="2"/>
      <c r="CYA3" s="2"/>
      <c r="CYK3" s="2"/>
      <c r="CYU3" s="2"/>
      <c r="CZE3" s="2"/>
      <c r="CZO3" s="2"/>
      <c r="CZY3" s="2"/>
      <c r="DAI3" s="2"/>
      <c r="DAS3" s="2"/>
      <c r="DBC3" s="2"/>
      <c r="DBM3" s="2"/>
      <c r="DBW3" s="2"/>
      <c r="DCG3" s="2"/>
      <c r="DCQ3" s="2"/>
      <c r="DDA3" s="2"/>
      <c r="DDK3" s="2"/>
      <c r="DDU3" s="2"/>
      <c r="DEE3" s="2"/>
      <c r="DEO3" s="2"/>
      <c r="DEY3" s="2"/>
      <c r="DFI3" s="2"/>
      <c r="DFS3" s="2"/>
      <c r="DGC3" s="2"/>
      <c r="DGM3" s="2"/>
      <c r="DGW3" s="2"/>
      <c r="DHG3" s="2"/>
      <c r="DHQ3" s="2"/>
      <c r="DIA3" s="2"/>
      <c r="DIK3" s="2"/>
      <c r="DIU3" s="2"/>
      <c r="DJE3" s="2"/>
      <c r="DJO3" s="2"/>
      <c r="DJY3" s="2"/>
      <c r="DKI3" s="2"/>
      <c r="DKS3" s="2"/>
      <c r="DLC3" s="2"/>
      <c r="DLM3" s="2"/>
      <c r="DLW3" s="2"/>
      <c r="DMG3" s="2"/>
      <c r="DMQ3" s="2"/>
      <c r="DNA3" s="2"/>
      <c r="DNK3" s="2"/>
      <c r="DNU3" s="2"/>
      <c r="DOE3" s="2"/>
      <c r="DOO3" s="2"/>
      <c r="DOY3" s="2"/>
      <c r="DPI3" s="2"/>
      <c r="DPS3" s="2"/>
      <c r="DQC3" s="2"/>
      <c r="DQM3" s="2"/>
      <c r="DQW3" s="2"/>
      <c r="DRG3" s="2"/>
      <c r="DRQ3" s="2"/>
      <c r="DSA3" s="2"/>
      <c r="DSK3" s="2"/>
      <c r="DSU3" s="2"/>
      <c r="DTE3" s="2"/>
      <c r="DTO3" s="2"/>
      <c r="DTY3" s="2"/>
      <c r="DUI3" s="2"/>
      <c r="DUS3" s="2"/>
      <c r="DVC3" s="2"/>
      <c r="DVM3" s="2"/>
      <c r="DVW3" s="2"/>
      <c r="DWG3" s="2"/>
      <c r="DWQ3" s="2"/>
      <c r="DXA3" s="2"/>
      <c r="DXK3" s="2"/>
      <c r="DXU3" s="2"/>
      <c r="DYE3" s="2"/>
      <c r="DYO3" s="2"/>
      <c r="DYY3" s="2"/>
      <c r="DZI3" s="2"/>
      <c r="DZS3" s="2"/>
      <c r="EAC3" s="2"/>
      <c r="EAM3" s="2"/>
      <c r="EAW3" s="2"/>
      <c r="EBG3" s="2"/>
      <c r="EBQ3" s="2"/>
      <c r="ECA3" s="2"/>
      <c r="ECK3" s="2"/>
      <c r="ECU3" s="2"/>
      <c r="EDE3" s="2"/>
      <c r="EDO3" s="2"/>
      <c r="EDY3" s="2"/>
      <c r="EEI3" s="2"/>
      <c r="EES3" s="2"/>
      <c r="EFC3" s="2"/>
      <c r="EFM3" s="2"/>
      <c r="EFW3" s="2"/>
      <c r="EGG3" s="2"/>
      <c r="EGQ3" s="2"/>
      <c r="EHA3" s="2"/>
      <c r="EHK3" s="2"/>
      <c r="EHU3" s="2"/>
      <c r="EIE3" s="2"/>
      <c r="EIO3" s="2"/>
      <c r="EIY3" s="2"/>
      <c r="EJI3" s="2"/>
      <c r="EJS3" s="2"/>
      <c r="EKC3" s="2"/>
      <c r="EKM3" s="2"/>
      <c r="EKW3" s="2"/>
      <c r="ELG3" s="2"/>
      <c r="ELQ3" s="2"/>
      <c r="EMA3" s="2"/>
      <c r="EMK3" s="2"/>
      <c r="EMU3" s="2"/>
      <c r="ENE3" s="2"/>
      <c r="ENO3" s="2"/>
      <c r="ENY3" s="2"/>
      <c r="EOI3" s="2"/>
      <c r="EOS3" s="2"/>
      <c r="EPC3" s="2"/>
      <c r="EPM3" s="2"/>
      <c r="EPW3" s="2"/>
      <c r="EQG3" s="2"/>
      <c r="EQQ3" s="2"/>
      <c r="ERA3" s="2"/>
      <c r="ERK3" s="2"/>
      <c r="ERU3" s="2"/>
      <c r="ESE3" s="2"/>
      <c r="ESO3" s="2"/>
      <c r="ESY3" s="2"/>
      <c r="ETI3" s="2"/>
      <c r="ETS3" s="2"/>
      <c r="EUC3" s="2"/>
      <c r="EUM3" s="2"/>
      <c r="EUW3" s="2"/>
      <c r="EVG3" s="2"/>
      <c r="EVQ3" s="2"/>
      <c r="EWA3" s="2"/>
      <c r="EWK3" s="2"/>
      <c r="EWU3" s="2"/>
      <c r="EXE3" s="2"/>
      <c r="EXO3" s="2"/>
      <c r="EXY3" s="2"/>
      <c r="EYI3" s="2"/>
      <c r="EYS3" s="2"/>
      <c r="EZC3" s="2"/>
      <c r="EZM3" s="2"/>
      <c r="EZW3" s="2"/>
      <c r="FAG3" s="2"/>
      <c r="FAQ3" s="2"/>
      <c r="FBA3" s="2"/>
      <c r="FBK3" s="2"/>
      <c r="FBU3" s="2"/>
      <c r="FCE3" s="2"/>
      <c r="FCO3" s="2"/>
      <c r="FCY3" s="2"/>
      <c r="FDI3" s="2"/>
      <c r="FDS3" s="2"/>
      <c r="FEC3" s="2"/>
      <c r="FEM3" s="2"/>
      <c r="FEW3" s="2"/>
      <c r="FFG3" s="2"/>
      <c r="FFQ3" s="2"/>
      <c r="FGA3" s="2"/>
      <c r="FGK3" s="2"/>
      <c r="FGU3" s="2"/>
      <c r="FHE3" s="2"/>
      <c r="FHO3" s="2"/>
      <c r="FHY3" s="2"/>
      <c r="FII3" s="2"/>
      <c r="FIS3" s="2"/>
      <c r="FJC3" s="2"/>
      <c r="FJM3" s="2"/>
      <c r="FJW3" s="2"/>
      <c r="FKG3" s="2"/>
      <c r="FKQ3" s="2"/>
      <c r="FLA3" s="2"/>
      <c r="FLK3" s="2"/>
      <c r="FLU3" s="2"/>
      <c r="FME3" s="2"/>
      <c r="FMO3" s="2"/>
      <c r="FMY3" s="2"/>
      <c r="FNI3" s="2"/>
      <c r="FNS3" s="2"/>
      <c r="FOC3" s="2"/>
      <c r="FOM3" s="2"/>
      <c r="FOW3" s="2"/>
      <c r="FPG3" s="2"/>
      <c r="FPQ3" s="2"/>
      <c r="FQA3" s="2"/>
      <c r="FQK3" s="2"/>
      <c r="FQU3" s="2"/>
      <c r="FRE3" s="2"/>
      <c r="FRO3" s="2"/>
      <c r="FRY3" s="2"/>
      <c r="FSI3" s="2"/>
      <c r="FSS3" s="2"/>
      <c r="FTC3" s="2"/>
      <c r="FTM3" s="2"/>
      <c r="FTW3" s="2"/>
      <c r="FUG3" s="2"/>
      <c r="FUQ3" s="2"/>
      <c r="FVA3" s="2"/>
      <c r="FVK3" s="2"/>
      <c r="FVU3" s="2"/>
      <c r="FWE3" s="2"/>
      <c r="FWO3" s="2"/>
      <c r="FWY3" s="2"/>
      <c r="FXI3" s="2"/>
      <c r="FXS3" s="2"/>
      <c r="FYC3" s="2"/>
      <c r="FYM3" s="2"/>
      <c r="FYW3" s="2"/>
      <c r="FZG3" s="2"/>
      <c r="FZQ3" s="2"/>
      <c r="GAA3" s="2"/>
      <c r="GAK3" s="2"/>
      <c r="GAU3" s="2"/>
      <c r="GBE3" s="2"/>
      <c r="GBO3" s="2"/>
      <c r="GBY3" s="2"/>
      <c r="GCI3" s="2"/>
      <c r="GCS3" s="2"/>
      <c r="GDC3" s="2"/>
      <c r="GDM3" s="2"/>
      <c r="GDW3" s="2"/>
      <c r="GEG3" s="2"/>
      <c r="GEQ3" s="2"/>
      <c r="GFA3" s="2"/>
      <c r="GFK3" s="2"/>
      <c r="GFU3" s="2"/>
      <c r="GGE3" s="2"/>
      <c r="GGO3" s="2"/>
      <c r="GGY3" s="2"/>
      <c r="GHI3" s="2"/>
      <c r="GHS3" s="2"/>
      <c r="GIC3" s="2"/>
      <c r="GIM3" s="2"/>
      <c r="GIW3" s="2"/>
      <c r="GJG3" s="2"/>
      <c r="GJQ3" s="2"/>
      <c r="GKA3" s="2"/>
      <c r="GKK3" s="2"/>
      <c r="GKU3" s="2"/>
      <c r="GLE3" s="2"/>
      <c r="GLO3" s="2"/>
      <c r="GLY3" s="2"/>
      <c r="GMI3" s="2"/>
      <c r="GMS3" s="2"/>
      <c r="GNC3" s="2"/>
      <c r="GNM3" s="2"/>
      <c r="GNW3" s="2"/>
      <c r="GOG3" s="2"/>
      <c r="GOQ3" s="2"/>
      <c r="GPA3" s="2"/>
      <c r="GPK3" s="2"/>
      <c r="GPU3" s="2"/>
      <c r="GQE3" s="2"/>
      <c r="GQO3" s="2"/>
      <c r="GQY3" s="2"/>
      <c r="GRI3" s="2"/>
      <c r="GRS3" s="2"/>
      <c r="GSC3" s="2"/>
      <c r="GSM3" s="2"/>
      <c r="GSW3" s="2"/>
      <c r="GTG3" s="2"/>
      <c r="GTQ3" s="2"/>
      <c r="GUA3" s="2"/>
      <c r="GUK3" s="2"/>
      <c r="GUU3" s="2"/>
      <c r="GVE3" s="2"/>
      <c r="GVO3" s="2"/>
      <c r="GVY3" s="2"/>
      <c r="GWI3" s="2"/>
      <c r="GWS3" s="2"/>
      <c r="GXC3" s="2"/>
      <c r="GXM3" s="2"/>
      <c r="GXW3" s="2"/>
      <c r="GYG3" s="2"/>
      <c r="GYQ3" s="2"/>
      <c r="GZA3" s="2"/>
      <c r="GZK3" s="2"/>
      <c r="GZU3" s="2"/>
      <c r="HAE3" s="2"/>
      <c r="HAO3" s="2"/>
      <c r="HAY3" s="2"/>
      <c r="HBI3" s="2"/>
      <c r="HBS3" s="2"/>
      <c r="HCC3" s="2"/>
      <c r="HCM3" s="2"/>
      <c r="HCW3" s="2"/>
      <c r="HDG3" s="2"/>
      <c r="HDQ3" s="2"/>
      <c r="HEA3" s="2"/>
      <c r="HEK3" s="2"/>
      <c r="HEU3" s="2"/>
      <c r="HFE3" s="2"/>
      <c r="HFO3" s="2"/>
      <c r="HFY3" s="2"/>
      <c r="HGI3" s="2"/>
      <c r="HGS3" s="2"/>
      <c r="HHC3" s="2"/>
      <c r="HHM3" s="2"/>
      <c r="HHW3" s="2"/>
      <c r="HIG3" s="2"/>
      <c r="HIQ3" s="2"/>
      <c r="HJA3" s="2"/>
      <c r="HJK3" s="2"/>
      <c r="HJU3" s="2"/>
      <c r="HKE3" s="2"/>
      <c r="HKO3" s="2"/>
      <c r="HKY3" s="2"/>
      <c r="HLI3" s="2"/>
      <c r="HLS3" s="2"/>
      <c r="HMC3" s="2"/>
      <c r="HMM3" s="2"/>
      <c r="HMW3" s="2"/>
      <c r="HNG3" s="2"/>
      <c r="HNQ3" s="2"/>
      <c r="HOA3" s="2"/>
      <c r="HOK3" s="2"/>
      <c r="HOU3" s="2"/>
      <c r="HPE3" s="2"/>
      <c r="HPO3" s="2"/>
      <c r="HPY3" s="2"/>
      <c r="HQI3" s="2"/>
      <c r="HQS3" s="2"/>
      <c r="HRC3" s="2"/>
      <c r="HRM3" s="2"/>
      <c r="HRW3" s="2"/>
      <c r="HSG3" s="2"/>
      <c r="HSQ3" s="2"/>
      <c r="HTA3" s="2"/>
      <c r="HTK3" s="2"/>
      <c r="HTU3" s="2"/>
      <c r="HUE3" s="2"/>
      <c r="HUO3" s="2"/>
      <c r="HUY3" s="2"/>
      <c r="HVI3" s="2"/>
      <c r="HVS3" s="2"/>
      <c r="HWC3" s="2"/>
      <c r="HWM3" s="2"/>
      <c r="HWW3" s="2"/>
      <c r="HXG3" s="2"/>
      <c r="HXQ3" s="2"/>
      <c r="HYA3" s="2"/>
      <c r="HYK3" s="2"/>
      <c r="HYU3" s="2"/>
      <c r="HZE3" s="2"/>
      <c r="HZO3" s="2"/>
      <c r="HZY3" s="2"/>
      <c r="IAI3" s="2"/>
      <c r="IAS3" s="2"/>
      <c r="IBC3" s="2"/>
      <c r="IBM3" s="2"/>
      <c r="IBW3" s="2"/>
      <c r="ICG3" s="2"/>
      <c r="ICQ3" s="2"/>
      <c r="IDA3" s="2"/>
      <c r="IDK3" s="2"/>
      <c r="IDU3" s="2"/>
      <c r="IEE3" s="2"/>
      <c r="IEO3" s="2"/>
      <c r="IEY3" s="2"/>
      <c r="IFI3" s="2"/>
      <c r="IFS3" s="2"/>
      <c r="IGC3" s="2"/>
      <c r="IGM3" s="2"/>
      <c r="IGW3" s="2"/>
      <c r="IHG3" s="2"/>
      <c r="IHQ3" s="2"/>
      <c r="IIA3" s="2"/>
      <c r="IIK3" s="2"/>
      <c r="IIU3" s="2"/>
      <c r="IJE3" s="2"/>
      <c r="IJO3" s="2"/>
      <c r="IJY3" s="2"/>
      <c r="IKI3" s="2"/>
      <c r="IKS3" s="2"/>
      <c r="ILC3" s="2"/>
      <c r="ILM3" s="2"/>
      <c r="ILW3" s="2"/>
      <c r="IMG3" s="2"/>
      <c r="IMQ3" s="2"/>
      <c r="INA3" s="2"/>
      <c r="INK3" s="2"/>
      <c r="INU3" s="2"/>
      <c r="IOE3" s="2"/>
      <c r="IOO3" s="2"/>
      <c r="IOY3" s="2"/>
      <c r="IPI3" s="2"/>
      <c r="IPS3" s="2"/>
      <c r="IQC3" s="2"/>
      <c r="IQM3" s="2"/>
      <c r="IQW3" s="2"/>
      <c r="IRG3" s="2"/>
      <c r="IRQ3" s="2"/>
      <c r="ISA3" s="2"/>
      <c r="ISK3" s="2"/>
      <c r="ISU3" s="2"/>
      <c r="ITE3" s="2"/>
      <c r="ITO3" s="2"/>
      <c r="ITY3" s="2"/>
      <c r="IUI3" s="2"/>
      <c r="IUS3" s="2"/>
      <c r="IVC3" s="2"/>
      <c r="IVM3" s="2"/>
      <c r="IVW3" s="2"/>
      <c r="IWG3" s="2"/>
      <c r="IWQ3" s="2"/>
      <c r="IXA3" s="2"/>
      <c r="IXK3" s="2"/>
      <c r="IXU3" s="2"/>
      <c r="IYE3" s="2"/>
      <c r="IYO3" s="2"/>
      <c r="IYY3" s="2"/>
      <c r="IZI3" s="2"/>
      <c r="IZS3" s="2"/>
      <c r="JAC3" s="2"/>
      <c r="JAM3" s="2"/>
      <c r="JAW3" s="2"/>
      <c r="JBG3" s="2"/>
      <c r="JBQ3" s="2"/>
      <c r="JCA3" s="2"/>
      <c r="JCK3" s="2"/>
      <c r="JCU3" s="2"/>
      <c r="JDE3" s="2"/>
      <c r="JDO3" s="2"/>
      <c r="JDY3" s="2"/>
      <c r="JEI3" s="2"/>
      <c r="JES3" s="2"/>
      <c r="JFC3" s="2"/>
      <c r="JFM3" s="2"/>
      <c r="JFW3" s="2"/>
      <c r="JGG3" s="2"/>
      <c r="JGQ3" s="2"/>
      <c r="JHA3" s="2"/>
      <c r="JHK3" s="2"/>
      <c r="JHU3" s="2"/>
      <c r="JIE3" s="2"/>
      <c r="JIO3" s="2"/>
      <c r="JIY3" s="2"/>
      <c r="JJI3" s="2"/>
      <c r="JJS3" s="2"/>
      <c r="JKC3" s="2"/>
      <c r="JKM3" s="2"/>
      <c r="JKW3" s="2"/>
      <c r="JLG3" s="2"/>
      <c r="JLQ3" s="2"/>
      <c r="JMA3" s="2"/>
      <c r="JMK3" s="2"/>
      <c r="JMU3" s="2"/>
      <c r="JNE3" s="2"/>
      <c r="JNO3" s="2"/>
      <c r="JNY3" s="2"/>
      <c r="JOI3" s="2"/>
      <c r="JOS3" s="2"/>
      <c r="JPC3" s="2"/>
      <c r="JPM3" s="2"/>
      <c r="JPW3" s="2"/>
      <c r="JQG3" s="2"/>
      <c r="JQQ3" s="2"/>
      <c r="JRA3" s="2"/>
      <c r="JRK3" s="2"/>
      <c r="JRU3" s="2"/>
      <c r="JSE3" s="2"/>
      <c r="JSO3" s="2"/>
      <c r="JSY3" s="2"/>
      <c r="JTI3" s="2"/>
      <c r="JTS3" s="2"/>
      <c r="JUC3" s="2"/>
      <c r="JUM3" s="2"/>
      <c r="JUW3" s="2"/>
      <c r="JVG3" s="2"/>
      <c r="JVQ3" s="2"/>
      <c r="JWA3" s="2"/>
      <c r="JWK3" s="2"/>
      <c r="JWU3" s="2"/>
      <c r="JXE3" s="2"/>
      <c r="JXO3" s="2"/>
      <c r="JXY3" s="2"/>
      <c r="JYI3" s="2"/>
      <c r="JYS3" s="2"/>
      <c r="JZC3" s="2"/>
      <c r="JZM3" s="2"/>
      <c r="JZW3" s="2"/>
      <c r="KAG3" s="2"/>
      <c r="KAQ3" s="2"/>
      <c r="KBA3" s="2"/>
      <c r="KBK3" s="2"/>
      <c r="KBU3" s="2"/>
      <c r="KCE3" s="2"/>
      <c r="KCO3" s="2"/>
      <c r="KCY3" s="2"/>
      <c r="KDI3" s="2"/>
      <c r="KDS3" s="2"/>
      <c r="KEC3" s="2"/>
      <c r="KEM3" s="2"/>
      <c r="KEW3" s="2"/>
      <c r="KFG3" s="2"/>
      <c r="KFQ3" s="2"/>
      <c r="KGA3" s="2"/>
      <c r="KGK3" s="2"/>
      <c r="KGU3" s="2"/>
      <c r="KHE3" s="2"/>
      <c r="KHO3" s="2"/>
      <c r="KHY3" s="2"/>
      <c r="KII3" s="2"/>
      <c r="KIS3" s="2"/>
      <c r="KJC3" s="2"/>
      <c r="KJM3" s="2"/>
      <c r="KJW3" s="2"/>
      <c r="KKG3" s="2"/>
      <c r="KKQ3" s="2"/>
      <c r="KLA3" s="2"/>
      <c r="KLK3" s="2"/>
      <c r="KLU3" s="2"/>
      <c r="KME3" s="2"/>
      <c r="KMO3" s="2"/>
      <c r="KMY3" s="2"/>
      <c r="KNI3" s="2"/>
      <c r="KNS3" s="2"/>
      <c r="KOC3" s="2"/>
      <c r="KOM3" s="2"/>
      <c r="KOW3" s="2"/>
      <c r="KPG3" s="2"/>
      <c r="KPQ3" s="2"/>
      <c r="KQA3" s="2"/>
      <c r="KQK3" s="2"/>
      <c r="KQU3" s="2"/>
      <c r="KRE3" s="2"/>
      <c r="KRO3" s="2"/>
      <c r="KRY3" s="2"/>
      <c r="KSI3" s="2"/>
      <c r="KSS3" s="2"/>
      <c r="KTC3" s="2"/>
      <c r="KTM3" s="2"/>
      <c r="KTW3" s="2"/>
      <c r="KUG3" s="2"/>
      <c r="KUQ3" s="2"/>
      <c r="KVA3" s="2"/>
      <c r="KVK3" s="2"/>
      <c r="KVU3" s="2"/>
      <c r="KWE3" s="2"/>
      <c r="KWO3" s="2"/>
      <c r="KWY3" s="2"/>
      <c r="KXI3" s="2"/>
      <c r="KXS3" s="2"/>
      <c r="KYC3" s="2"/>
      <c r="KYM3" s="2"/>
      <c r="KYW3" s="2"/>
      <c r="KZG3" s="2"/>
      <c r="KZQ3" s="2"/>
      <c r="LAA3" s="2"/>
      <c r="LAK3" s="2"/>
      <c r="LAU3" s="2"/>
      <c r="LBE3" s="2"/>
      <c r="LBO3" s="2"/>
      <c r="LBY3" s="2"/>
      <c r="LCI3" s="2"/>
      <c r="LCS3" s="2"/>
      <c r="LDC3" s="2"/>
      <c r="LDM3" s="2"/>
      <c r="LDW3" s="2"/>
      <c r="LEG3" s="2"/>
      <c r="LEQ3" s="2"/>
      <c r="LFA3" s="2"/>
      <c r="LFK3" s="2"/>
      <c r="LFU3" s="2"/>
      <c r="LGE3" s="2"/>
      <c r="LGO3" s="2"/>
      <c r="LGY3" s="2"/>
      <c r="LHI3" s="2"/>
      <c r="LHS3" s="2"/>
      <c r="LIC3" s="2"/>
      <c r="LIM3" s="2"/>
      <c r="LIW3" s="2"/>
      <c r="LJG3" s="2"/>
      <c r="LJQ3" s="2"/>
      <c r="LKA3" s="2"/>
      <c r="LKK3" s="2"/>
      <c r="LKU3" s="2"/>
      <c r="LLE3" s="2"/>
      <c r="LLO3" s="2"/>
      <c r="LLY3" s="2"/>
      <c r="LMI3" s="2"/>
      <c r="LMS3" s="2"/>
      <c r="LNC3" s="2"/>
      <c r="LNM3" s="2"/>
      <c r="LNW3" s="2"/>
      <c r="LOG3" s="2"/>
      <c r="LOQ3" s="2"/>
      <c r="LPA3" s="2"/>
      <c r="LPK3" s="2"/>
      <c r="LPU3" s="2"/>
      <c r="LQE3" s="2"/>
      <c r="LQO3" s="2"/>
      <c r="LQY3" s="2"/>
      <c r="LRI3" s="2"/>
      <c r="LRS3" s="2"/>
      <c r="LSC3" s="2"/>
      <c r="LSM3" s="2"/>
      <c r="LSW3" s="2"/>
      <c r="LTG3" s="2"/>
      <c r="LTQ3" s="2"/>
      <c r="LUA3" s="2"/>
      <c r="LUK3" s="2"/>
      <c r="LUU3" s="2"/>
      <c r="LVE3" s="2"/>
      <c r="LVO3" s="2"/>
      <c r="LVY3" s="2"/>
      <c r="LWI3" s="2"/>
      <c r="LWS3" s="2"/>
      <c r="LXC3" s="2"/>
      <c r="LXM3" s="2"/>
      <c r="LXW3" s="2"/>
      <c r="LYG3" s="2"/>
      <c r="LYQ3" s="2"/>
      <c r="LZA3" s="2"/>
      <c r="LZK3" s="2"/>
      <c r="LZU3" s="2"/>
      <c r="MAE3" s="2"/>
      <c r="MAO3" s="2"/>
      <c r="MAY3" s="2"/>
      <c r="MBI3" s="2"/>
      <c r="MBS3" s="2"/>
      <c r="MCC3" s="2"/>
      <c r="MCM3" s="2"/>
      <c r="MCW3" s="2"/>
      <c r="MDG3" s="2"/>
      <c r="MDQ3" s="2"/>
      <c r="MEA3" s="2"/>
      <c r="MEK3" s="2"/>
      <c r="MEU3" s="2"/>
      <c r="MFE3" s="2"/>
      <c r="MFO3" s="2"/>
      <c r="MFY3" s="2"/>
      <c r="MGI3" s="2"/>
      <c r="MGS3" s="2"/>
      <c r="MHC3" s="2"/>
      <c r="MHM3" s="2"/>
      <c r="MHW3" s="2"/>
      <c r="MIG3" s="2"/>
      <c r="MIQ3" s="2"/>
      <c r="MJA3" s="2"/>
      <c r="MJK3" s="2"/>
      <c r="MJU3" s="2"/>
      <c r="MKE3" s="2"/>
      <c r="MKO3" s="2"/>
      <c r="MKY3" s="2"/>
      <c r="MLI3" s="2"/>
      <c r="MLS3" s="2"/>
      <c r="MMC3" s="2"/>
      <c r="MMM3" s="2"/>
      <c r="MMW3" s="2"/>
      <c r="MNG3" s="2"/>
      <c r="MNQ3" s="2"/>
      <c r="MOA3" s="2"/>
      <c r="MOK3" s="2"/>
      <c r="MOU3" s="2"/>
      <c r="MPE3" s="2"/>
      <c r="MPO3" s="2"/>
      <c r="MPY3" s="2"/>
      <c r="MQI3" s="2"/>
      <c r="MQS3" s="2"/>
      <c r="MRC3" s="2"/>
      <c r="MRM3" s="2"/>
      <c r="MRW3" s="2"/>
      <c r="MSG3" s="2"/>
      <c r="MSQ3" s="2"/>
      <c r="MTA3" s="2"/>
      <c r="MTK3" s="2"/>
      <c r="MTU3" s="2"/>
      <c r="MUE3" s="2"/>
      <c r="MUO3" s="2"/>
      <c r="MUY3" s="2"/>
      <c r="MVI3" s="2"/>
      <c r="MVS3" s="2"/>
      <c r="MWC3" s="2"/>
      <c r="MWM3" s="2"/>
      <c r="MWW3" s="2"/>
      <c r="MXG3" s="2"/>
      <c r="MXQ3" s="2"/>
      <c r="MYA3" s="2"/>
      <c r="MYK3" s="2"/>
      <c r="MYU3" s="2"/>
      <c r="MZE3" s="2"/>
      <c r="MZO3" s="2"/>
      <c r="MZY3" s="2"/>
      <c r="NAI3" s="2"/>
      <c r="NAS3" s="2"/>
      <c r="NBC3" s="2"/>
      <c r="NBM3" s="2"/>
      <c r="NBW3" s="2"/>
      <c r="NCG3" s="2"/>
      <c r="NCQ3" s="2"/>
      <c r="NDA3" s="2"/>
      <c r="NDK3" s="2"/>
      <c r="NDU3" s="2"/>
      <c r="NEE3" s="2"/>
      <c r="NEO3" s="2"/>
      <c r="NEY3" s="2"/>
      <c r="NFI3" s="2"/>
      <c r="NFS3" s="2"/>
      <c r="NGC3" s="2"/>
      <c r="NGM3" s="2"/>
      <c r="NGW3" s="2"/>
      <c r="NHG3" s="2"/>
      <c r="NHQ3" s="2"/>
      <c r="NIA3" s="2"/>
      <c r="NIK3" s="2"/>
      <c r="NIU3" s="2"/>
      <c r="NJE3" s="2"/>
      <c r="NJO3" s="2"/>
      <c r="NJY3" s="2"/>
      <c r="NKI3" s="2"/>
      <c r="NKS3" s="2"/>
      <c r="NLC3" s="2"/>
      <c r="NLM3" s="2"/>
      <c r="NLW3" s="2"/>
      <c r="NMG3" s="2"/>
      <c r="NMQ3" s="2"/>
      <c r="NNA3" s="2"/>
      <c r="NNK3" s="2"/>
      <c r="NNU3" s="2"/>
      <c r="NOE3" s="2"/>
      <c r="NOO3" s="2"/>
      <c r="NOY3" s="2"/>
      <c r="NPI3" s="2"/>
      <c r="NPS3" s="2"/>
      <c r="NQC3" s="2"/>
      <c r="NQM3" s="2"/>
      <c r="NQW3" s="2"/>
      <c r="NRG3" s="2"/>
      <c r="NRQ3" s="2"/>
      <c r="NSA3" s="2"/>
      <c r="NSK3" s="2"/>
      <c r="NSU3" s="2"/>
      <c r="NTE3" s="2"/>
      <c r="NTO3" s="2"/>
      <c r="NTY3" s="2"/>
      <c r="NUI3" s="2"/>
      <c r="NUS3" s="2"/>
      <c r="NVC3" s="2"/>
      <c r="NVM3" s="2"/>
      <c r="NVW3" s="2"/>
      <c r="NWG3" s="2"/>
      <c r="NWQ3" s="2"/>
      <c r="NXA3" s="2"/>
      <c r="NXK3" s="2"/>
      <c r="NXU3" s="2"/>
      <c r="NYE3" s="2"/>
      <c r="NYO3" s="2"/>
      <c r="NYY3" s="2"/>
      <c r="NZI3" s="2"/>
      <c r="NZS3" s="2"/>
      <c r="OAC3" s="2"/>
      <c r="OAM3" s="2"/>
      <c r="OAW3" s="2"/>
      <c r="OBG3" s="2"/>
      <c r="OBQ3" s="2"/>
      <c r="OCA3" s="2"/>
      <c r="OCK3" s="2"/>
      <c r="OCU3" s="2"/>
      <c r="ODE3" s="2"/>
      <c r="ODO3" s="2"/>
      <c r="ODY3" s="2"/>
      <c r="OEI3" s="2"/>
      <c r="OES3" s="2"/>
      <c r="OFC3" s="2"/>
      <c r="OFM3" s="2"/>
      <c r="OFW3" s="2"/>
      <c r="OGG3" s="2"/>
      <c r="OGQ3" s="2"/>
      <c r="OHA3" s="2"/>
      <c r="OHK3" s="2"/>
      <c r="OHU3" s="2"/>
      <c r="OIE3" s="2"/>
      <c r="OIO3" s="2"/>
      <c r="OIY3" s="2"/>
      <c r="OJI3" s="2"/>
      <c r="OJS3" s="2"/>
      <c r="OKC3" s="2"/>
      <c r="OKM3" s="2"/>
      <c r="OKW3" s="2"/>
      <c r="OLG3" s="2"/>
      <c r="OLQ3" s="2"/>
      <c r="OMA3" s="2"/>
      <c r="OMK3" s="2"/>
      <c r="OMU3" s="2"/>
      <c r="ONE3" s="2"/>
      <c r="ONO3" s="2"/>
      <c r="ONY3" s="2"/>
      <c r="OOI3" s="2"/>
      <c r="OOS3" s="2"/>
      <c r="OPC3" s="2"/>
      <c r="OPM3" s="2"/>
      <c r="OPW3" s="2"/>
      <c r="OQG3" s="2"/>
      <c r="OQQ3" s="2"/>
      <c r="ORA3" s="2"/>
      <c r="ORK3" s="2"/>
      <c r="ORU3" s="2"/>
      <c r="OSE3" s="2"/>
      <c r="OSO3" s="2"/>
      <c r="OSY3" s="2"/>
      <c r="OTI3" s="2"/>
      <c r="OTS3" s="2"/>
      <c r="OUC3" s="2"/>
      <c r="OUM3" s="2"/>
      <c r="OUW3" s="2"/>
      <c r="OVG3" s="2"/>
      <c r="OVQ3" s="2"/>
      <c r="OWA3" s="2"/>
      <c r="OWK3" s="2"/>
      <c r="OWU3" s="2"/>
      <c r="OXE3" s="2"/>
      <c r="OXO3" s="2"/>
      <c r="OXY3" s="2"/>
      <c r="OYI3" s="2"/>
      <c r="OYS3" s="2"/>
      <c r="OZC3" s="2"/>
      <c r="OZM3" s="2"/>
      <c r="OZW3" s="2"/>
      <c r="PAG3" s="2"/>
      <c r="PAQ3" s="2"/>
      <c r="PBA3" s="2"/>
      <c r="PBK3" s="2"/>
      <c r="PBU3" s="2"/>
      <c r="PCE3" s="2"/>
      <c r="PCO3" s="2"/>
      <c r="PCY3" s="2"/>
      <c r="PDI3" s="2"/>
      <c r="PDS3" s="2"/>
      <c r="PEC3" s="2"/>
      <c r="PEM3" s="2"/>
      <c r="PEW3" s="2"/>
      <c r="PFG3" s="2"/>
      <c r="PFQ3" s="2"/>
      <c r="PGA3" s="2"/>
      <c r="PGK3" s="2"/>
      <c r="PGU3" s="2"/>
      <c r="PHE3" s="2"/>
      <c r="PHO3" s="2"/>
      <c r="PHY3" s="2"/>
      <c r="PII3" s="2"/>
      <c r="PIS3" s="2"/>
      <c r="PJC3" s="2"/>
      <c r="PJM3" s="2"/>
      <c r="PJW3" s="2"/>
      <c r="PKG3" s="2"/>
      <c r="PKQ3" s="2"/>
      <c r="PLA3" s="2"/>
      <c r="PLK3" s="2"/>
      <c r="PLU3" s="2"/>
      <c r="PME3" s="2"/>
      <c r="PMO3" s="2"/>
      <c r="PMY3" s="2"/>
      <c r="PNI3" s="2"/>
      <c r="PNS3" s="2"/>
      <c r="POC3" s="2"/>
      <c r="POM3" s="2"/>
      <c r="POW3" s="2"/>
      <c r="PPG3" s="2"/>
      <c r="PPQ3" s="2"/>
      <c r="PQA3" s="2"/>
      <c r="PQK3" s="2"/>
      <c r="PQU3" s="2"/>
      <c r="PRE3" s="2"/>
      <c r="PRO3" s="2"/>
      <c r="PRY3" s="2"/>
      <c r="PSI3" s="2"/>
      <c r="PSS3" s="2"/>
      <c r="PTC3" s="2"/>
      <c r="PTM3" s="2"/>
      <c r="PTW3" s="2"/>
      <c r="PUG3" s="2"/>
      <c r="PUQ3" s="2"/>
      <c r="PVA3" s="2"/>
      <c r="PVK3" s="2"/>
      <c r="PVU3" s="2"/>
      <c r="PWE3" s="2"/>
      <c r="PWO3" s="2"/>
      <c r="PWY3" s="2"/>
      <c r="PXI3" s="2"/>
      <c r="PXS3" s="2"/>
      <c r="PYC3" s="2"/>
      <c r="PYM3" s="2"/>
      <c r="PYW3" s="2"/>
      <c r="PZG3" s="2"/>
      <c r="PZQ3" s="2"/>
      <c r="QAA3" s="2"/>
      <c r="QAK3" s="2"/>
      <c r="QAU3" s="2"/>
      <c r="QBE3" s="2"/>
      <c r="QBO3" s="2"/>
      <c r="QBY3" s="2"/>
      <c r="QCI3" s="2"/>
      <c r="QCS3" s="2"/>
      <c r="QDC3" s="2"/>
      <c r="QDM3" s="2"/>
      <c r="QDW3" s="2"/>
      <c r="QEG3" s="2"/>
      <c r="QEQ3" s="2"/>
      <c r="QFA3" s="2"/>
      <c r="QFK3" s="2"/>
      <c r="QFU3" s="2"/>
      <c r="QGE3" s="2"/>
      <c r="QGO3" s="2"/>
      <c r="QGY3" s="2"/>
      <c r="QHI3" s="2"/>
      <c r="QHS3" s="2"/>
      <c r="QIC3" s="2"/>
      <c r="QIM3" s="2"/>
      <c r="QIW3" s="2"/>
      <c r="QJG3" s="2"/>
      <c r="QJQ3" s="2"/>
      <c r="QKA3" s="2"/>
      <c r="QKK3" s="2"/>
      <c r="QKU3" s="2"/>
      <c r="QLE3" s="2"/>
      <c r="QLO3" s="2"/>
      <c r="QLY3" s="2"/>
      <c r="QMI3" s="2"/>
      <c r="QMS3" s="2"/>
      <c r="QNC3" s="2"/>
      <c r="QNM3" s="2"/>
      <c r="QNW3" s="2"/>
      <c r="QOG3" s="2"/>
      <c r="QOQ3" s="2"/>
      <c r="QPA3" s="2"/>
      <c r="QPK3" s="2"/>
      <c r="QPU3" s="2"/>
      <c r="QQE3" s="2"/>
      <c r="QQO3" s="2"/>
      <c r="QQY3" s="2"/>
      <c r="QRI3" s="2"/>
      <c r="QRS3" s="2"/>
      <c r="QSC3" s="2"/>
      <c r="QSM3" s="2"/>
      <c r="QSW3" s="2"/>
      <c r="QTG3" s="2"/>
      <c r="QTQ3" s="2"/>
      <c r="QUA3" s="2"/>
      <c r="QUK3" s="2"/>
      <c r="QUU3" s="2"/>
      <c r="QVE3" s="2"/>
      <c r="QVO3" s="2"/>
      <c r="QVY3" s="2"/>
      <c r="QWI3" s="2"/>
      <c r="QWS3" s="2"/>
      <c r="QXC3" s="2"/>
      <c r="QXM3" s="2"/>
      <c r="QXW3" s="2"/>
      <c r="QYG3" s="2"/>
      <c r="QYQ3" s="2"/>
      <c r="QZA3" s="2"/>
      <c r="QZK3" s="2"/>
      <c r="QZU3" s="2"/>
      <c r="RAE3" s="2"/>
      <c r="RAO3" s="2"/>
      <c r="RAY3" s="2"/>
      <c r="RBI3" s="2"/>
      <c r="RBS3" s="2"/>
      <c r="RCC3" s="2"/>
      <c r="RCM3" s="2"/>
      <c r="RCW3" s="2"/>
      <c r="RDG3" s="2"/>
      <c r="RDQ3" s="2"/>
      <c r="REA3" s="2"/>
      <c r="REK3" s="2"/>
      <c r="REU3" s="2"/>
      <c r="RFE3" s="2"/>
      <c r="RFO3" s="2"/>
      <c r="RFY3" s="2"/>
      <c r="RGI3" s="2"/>
      <c r="RGS3" s="2"/>
      <c r="RHC3" s="2"/>
      <c r="RHM3" s="2"/>
      <c r="RHW3" s="2"/>
      <c r="RIG3" s="2"/>
      <c r="RIQ3" s="2"/>
      <c r="RJA3" s="2"/>
      <c r="RJK3" s="2"/>
      <c r="RJU3" s="2"/>
      <c r="RKE3" s="2"/>
      <c r="RKO3" s="2"/>
      <c r="RKY3" s="2"/>
      <c r="RLI3" s="2"/>
      <c r="RLS3" s="2"/>
      <c r="RMC3" s="2"/>
      <c r="RMM3" s="2"/>
      <c r="RMW3" s="2"/>
      <c r="RNG3" s="2"/>
      <c r="RNQ3" s="2"/>
      <c r="ROA3" s="2"/>
      <c r="ROK3" s="2"/>
      <c r="ROU3" s="2"/>
      <c r="RPE3" s="2"/>
      <c r="RPO3" s="2"/>
      <c r="RPY3" s="2"/>
      <c r="RQI3" s="2"/>
      <c r="RQS3" s="2"/>
      <c r="RRC3" s="2"/>
      <c r="RRM3" s="2"/>
      <c r="RRW3" s="2"/>
      <c r="RSG3" s="2"/>
      <c r="RSQ3" s="2"/>
      <c r="RTA3" s="2"/>
      <c r="RTK3" s="2"/>
      <c r="RTU3" s="2"/>
      <c r="RUE3" s="2"/>
      <c r="RUO3" s="2"/>
      <c r="RUY3" s="2"/>
      <c r="RVI3" s="2"/>
      <c r="RVS3" s="2"/>
      <c r="RWC3" s="2"/>
      <c r="RWM3" s="2"/>
      <c r="RWW3" s="2"/>
      <c r="RXG3" s="2"/>
      <c r="RXQ3" s="2"/>
      <c r="RYA3" s="2"/>
      <c r="RYK3" s="2"/>
      <c r="RYU3" s="2"/>
      <c r="RZE3" s="2"/>
      <c r="RZO3" s="2"/>
      <c r="RZY3" s="2"/>
      <c r="SAI3" s="2"/>
      <c r="SAS3" s="2"/>
      <c r="SBC3" s="2"/>
      <c r="SBM3" s="2"/>
      <c r="SBW3" s="2"/>
      <c r="SCG3" s="2"/>
      <c r="SCQ3" s="2"/>
      <c r="SDA3" s="2"/>
      <c r="SDK3" s="2"/>
      <c r="SDU3" s="2"/>
      <c r="SEE3" s="2"/>
      <c r="SEO3" s="2"/>
      <c r="SEY3" s="2"/>
      <c r="SFI3" s="2"/>
      <c r="SFS3" s="2"/>
      <c r="SGC3" s="2"/>
      <c r="SGM3" s="2"/>
      <c r="SGW3" s="2"/>
      <c r="SHG3" s="2"/>
      <c r="SHQ3" s="2"/>
      <c r="SIA3" s="2"/>
      <c r="SIK3" s="2"/>
      <c r="SIU3" s="2"/>
      <c r="SJE3" s="2"/>
      <c r="SJO3" s="2"/>
      <c r="SJY3" s="2"/>
      <c r="SKI3" s="2"/>
      <c r="SKS3" s="2"/>
      <c r="SLC3" s="2"/>
      <c r="SLM3" s="2"/>
      <c r="SLW3" s="2"/>
      <c r="SMG3" s="2"/>
      <c r="SMQ3" s="2"/>
      <c r="SNA3" s="2"/>
      <c r="SNK3" s="2"/>
      <c r="SNU3" s="2"/>
      <c r="SOE3" s="2"/>
      <c r="SOO3" s="2"/>
      <c r="SOY3" s="2"/>
      <c r="SPI3" s="2"/>
      <c r="SPS3" s="2"/>
      <c r="SQC3" s="2"/>
      <c r="SQM3" s="2"/>
      <c r="SQW3" s="2"/>
      <c r="SRG3" s="2"/>
      <c r="SRQ3" s="2"/>
      <c r="SSA3" s="2"/>
      <c r="SSK3" s="2"/>
      <c r="SSU3" s="2"/>
      <c r="STE3" s="2"/>
      <c r="STO3" s="2"/>
      <c r="STY3" s="2"/>
      <c r="SUI3" s="2"/>
      <c r="SUS3" s="2"/>
      <c r="SVC3" s="2"/>
      <c r="SVM3" s="2"/>
      <c r="SVW3" s="2"/>
      <c r="SWG3" s="2"/>
      <c r="SWQ3" s="2"/>
      <c r="SXA3" s="2"/>
      <c r="SXK3" s="2"/>
      <c r="SXU3" s="2"/>
      <c r="SYE3" s="2"/>
      <c r="SYO3" s="2"/>
      <c r="SYY3" s="2"/>
      <c r="SZI3" s="2"/>
      <c r="SZS3" s="2"/>
      <c r="TAC3" s="2"/>
      <c r="TAM3" s="2"/>
      <c r="TAW3" s="2"/>
      <c r="TBG3" s="2"/>
      <c r="TBQ3" s="2"/>
      <c r="TCA3" s="2"/>
      <c r="TCK3" s="2"/>
      <c r="TCU3" s="2"/>
      <c r="TDE3" s="2"/>
      <c r="TDO3" s="2"/>
      <c r="TDY3" s="2"/>
      <c r="TEI3" s="2"/>
      <c r="TES3" s="2"/>
      <c r="TFC3" s="2"/>
      <c r="TFM3" s="2"/>
      <c r="TFW3" s="2"/>
      <c r="TGG3" s="2"/>
      <c r="TGQ3" s="2"/>
      <c r="THA3" s="2"/>
      <c r="THK3" s="2"/>
      <c r="THU3" s="2"/>
      <c r="TIE3" s="2"/>
      <c r="TIO3" s="2"/>
      <c r="TIY3" s="2"/>
      <c r="TJI3" s="2"/>
      <c r="TJS3" s="2"/>
      <c r="TKC3" s="2"/>
      <c r="TKM3" s="2"/>
      <c r="TKW3" s="2"/>
      <c r="TLG3" s="2"/>
      <c r="TLQ3" s="2"/>
      <c r="TMA3" s="2"/>
      <c r="TMK3" s="2"/>
      <c r="TMU3" s="2"/>
      <c r="TNE3" s="2"/>
      <c r="TNO3" s="2"/>
      <c r="TNY3" s="2"/>
      <c r="TOI3" s="2"/>
      <c r="TOS3" s="2"/>
      <c r="TPC3" s="2"/>
      <c r="TPM3" s="2"/>
      <c r="TPW3" s="2"/>
      <c r="TQG3" s="2"/>
      <c r="TQQ3" s="2"/>
      <c r="TRA3" s="2"/>
      <c r="TRK3" s="2"/>
      <c r="TRU3" s="2"/>
      <c r="TSE3" s="2"/>
      <c r="TSO3" s="2"/>
      <c r="TSY3" s="2"/>
      <c r="TTI3" s="2"/>
      <c r="TTS3" s="2"/>
      <c r="TUC3" s="2"/>
      <c r="TUM3" s="2"/>
      <c r="TUW3" s="2"/>
      <c r="TVG3" s="2"/>
      <c r="TVQ3" s="2"/>
      <c r="TWA3" s="2"/>
      <c r="TWK3" s="2"/>
      <c r="TWU3" s="2"/>
      <c r="TXE3" s="2"/>
      <c r="TXO3" s="2"/>
      <c r="TXY3" s="2"/>
      <c r="TYI3" s="2"/>
      <c r="TYS3" s="2"/>
      <c r="TZC3" s="2"/>
      <c r="TZM3" s="2"/>
      <c r="TZW3" s="2"/>
      <c r="UAG3" s="2"/>
      <c r="UAQ3" s="2"/>
      <c r="UBA3" s="2"/>
      <c r="UBK3" s="2"/>
      <c r="UBU3" s="2"/>
      <c r="UCE3" s="2"/>
      <c r="UCO3" s="2"/>
      <c r="UCY3" s="2"/>
      <c r="UDI3" s="2"/>
      <c r="UDS3" s="2"/>
      <c r="UEC3" s="2"/>
      <c r="UEM3" s="2"/>
      <c r="UEW3" s="2"/>
      <c r="UFG3" s="2"/>
      <c r="UFQ3" s="2"/>
      <c r="UGA3" s="2"/>
      <c r="UGK3" s="2"/>
      <c r="UGU3" s="2"/>
      <c r="UHE3" s="2"/>
      <c r="UHO3" s="2"/>
      <c r="UHY3" s="2"/>
      <c r="UII3" s="2"/>
      <c r="UIS3" s="2"/>
      <c r="UJC3" s="2"/>
      <c r="UJM3" s="2"/>
      <c r="UJW3" s="2"/>
      <c r="UKG3" s="2"/>
      <c r="UKQ3" s="2"/>
      <c r="ULA3" s="2"/>
      <c r="ULK3" s="2"/>
      <c r="ULU3" s="2"/>
      <c r="UME3" s="2"/>
      <c r="UMO3" s="2"/>
      <c r="UMY3" s="2"/>
      <c r="UNI3" s="2"/>
      <c r="UNS3" s="2"/>
      <c r="UOC3" s="2"/>
      <c r="UOM3" s="2"/>
      <c r="UOW3" s="2"/>
      <c r="UPG3" s="2"/>
      <c r="UPQ3" s="2"/>
      <c r="UQA3" s="2"/>
      <c r="UQK3" s="2"/>
      <c r="UQU3" s="2"/>
      <c r="URE3" s="2"/>
      <c r="URO3" s="2"/>
      <c r="URY3" s="2"/>
      <c r="USI3" s="2"/>
      <c r="USS3" s="2"/>
      <c r="UTC3" s="2"/>
      <c r="UTM3" s="2"/>
      <c r="UTW3" s="2"/>
      <c r="UUG3" s="2"/>
      <c r="UUQ3" s="2"/>
      <c r="UVA3" s="2"/>
      <c r="UVK3" s="2"/>
      <c r="UVU3" s="2"/>
      <c r="UWE3" s="2"/>
      <c r="UWO3" s="2"/>
      <c r="UWY3" s="2"/>
      <c r="UXI3" s="2"/>
      <c r="UXS3" s="2"/>
      <c r="UYC3" s="2"/>
      <c r="UYM3" s="2"/>
      <c r="UYW3" s="2"/>
      <c r="UZG3" s="2"/>
      <c r="UZQ3" s="2"/>
      <c r="VAA3" s="2"/>
      <c r="VAK3" s="2"/>
      <c r="VAU3" s="2"/>
      <c r="VBE3" s="2"/>
      <c r="VBO3" s="2"/>
      <c r="VBY3" s="2"/>
      <c r="VCI3" s="2"/>
      <c r="VCS3" s="2"/>
      <c r="VDC3" s="2"/>
      <c r="VDM3" s="2"/>
      <c r="VDW3" s="2"/>
      <c r="VEG3" s="2"/>
      <c r="VEQ3" s="2"/>
      <c r="VFA3" s="2"/>
      <c r="VFK3" s="2"/>
      <c r="VFU3" s="2"/>
      <c r="VGE3" s="2"/>
      <c r="VGO3" s="2"/>
      <c r="VGY3" s="2"/>
      <c r="VHI3" s="2"/>
      <c r="VHS3" s="2"/>
      <c r="VIC3" s="2"/>
      <c r="VIM3" s="2"/>
      <c r="VIW3" s="2"/>
      <c r="VJG3" s="2"/>
      <c r="VJQ3" s="2"/>
      <c r="VKA3" s="2"/>
      <c r="VKK3" s="2"/>
      <c r="VKU3" s="2"/>
      <c r="VLE3" s="2"/>
      <c r="VLO3" s="2"/>
      <c r="VLY3" s="2"/>
      <c r="VMI3" s="2"/>
      <c r="VMS3" s="2"/>
      <c r="VNC3" s="2"/>
      <c r="VNM3" s="2"/>
      <c r="VNW3" s="2"/>
      <c r="VOG3" s="2"/>
      <c r="VOQ3" s="2"/>
      <c r="VPA3" s="2"/>
      <c r="VPK3" s="2"/>
      <c r="VPU3" s="2"/>
      <c r="VQE3" s="2"/>
      <c r="VQO3" s="2"/>
      <c r="VQY3" s="2"/>
      <c r="VRI3" s="2"/>
      <c r="VRS3" s="2"/>
      <c r="VSC3" s="2"/>
      <c r="VSM3" s="2"/>
      <c r="VSW3" s="2"/>
      <c r="VTG3" s="2"/>
      <c r="VTQ3" s="2"/>
      <c r="VUA3" s="2"/>
      <c r="VUK3" s="2"/>
      <c r="VUU3" s="2"/>
      <c r="VVE3" s="2"/>
      <c r="VVO3" s="2"/>
      <c r="VVY3" s="2"/>
      <c r="VWI3" s="2"/>
      <c r="VWS3" s="2"/>
      <c r="VXC3" s="2"/>
      <c r="VXM3" s="2"/>
      <c r="VXW3" s="2"/>
      <c r="VYG3" s="2"/>
      <c r="VYQ3" s="2"/>
      <c r="VZA3" s="2"/>
      <c r="VZK3" s="2"/>
      <c r="VZU3" s="2"/>
      <c r="WAE3" s="2"/>
      <c r="WAO3" s="2"/>
      <c r="WAY3" s="2"/>
      <c r="WBI3" s="2"/>
      <c r="WBS3" s="2"/>
      <c r="WCC3" s="2"/>
      <c r="WCM3" s="2"/>
      <c r="WCW3" s="2"/>
      <c r="WDG3" s="2"/>
      <c r="WDQ3" s="2"/>
      <c r="WEA3" s="2"/>
      <c r="WEK3" s="2"/>
      <c r="WEU3" s="2"/>
      <c r="WFE3" s="2"/>
      <c r="WFO3" s="2"/>
      <c r="WFY3" s="2"/>
      <c r="WGI3" s="2"/>
      <c r="WGS3" s="2"/>
      <c r="WHC3" s="2"/>
      <c r="WHM3" s="2"/>
      <c r="WHW3" s="2"/>
      <c r="WIG3" s="2"/>
      <c r="WIQ3" s="2"/>
      <c r="WJA3" s="2"/>
      <c r="WJK3" s="2"/>
      <c r="WJU3" s="2"/>
      <c r="WKE3" s="2"/>
      <c r="WKO3" s="2"/>
      <c r="WKY3" s="2"/>
      <c r="WLI3" s="2"/>
      <c r="WLS3" s="2"/>
      <c r="WMC3" s="2"/>
      <c r="WMM3" s="2"/>
      <c r="WMW3" s="2"/>
      <c r="WNG3" s="2"/>
      <c r="WNQ3" s="2"/>
      <c r="WOA3" s="2"/>
      <c r="WOK3" s="2"/>
      <c r="WOU3" s="2"/>
      <c r="WPE3" s="2"/>
      <c r="WPO3" s="2"/>
      <c r="WPY3" s="2"/>
      <c r="WQI3" s="2"/>
      <c r="WQS3" s="2"/>
      <c r="WRC3" s="2"/>
      <c r="WRM3" s="2"/>
      <c r="WRW3" s="2"/>
      <c r="WSG3" s="2"/>
      <c r="WSQ3" s="2"/>
      <c r="WTA3" s="2"/>
      <c r="WTK3" s="2"/>
      <c r="WTU3" s="2"/>
      <c r="WUE3" s="2"/>
      <c r="WUO3" s="2"/>
      <c r="WUY3" s="2"/>
      <c r="WVI3" s="2"/>
      <c r="WVS3" s="2"/>
      <c r="WWC3" s="2"/>
      <c r="WWM3" s="2"/>
      <c r="WWW3" s="2"/>
      <c r="WXG3" s="2"/>
      <c r="WXQ3" s="2"/>
      <c r="WYA3" s="2"/>
      <c r="WYK3" s="2"/>
      <c r="WYU3" s="2"/>
      <c r="WZE3" s="2"/>
      <c r="WZO3" s="2"/>
      <c r="WZY3" s="2"/>
      <c r="XAI3" s="2"/>
      <c r="XAS3" s="2"/>
      <c r="XBC3" s="2"/>
      <c r="XBM3" s="2"/>
      <c r="XBW3" s="2"/>
      <c r="XCG3" s="2"/>
      <c r="XCQ3" s="2"/>
      <c r="XDA3" s="2"/>
      <c r="XDK3" s="2"/>
      <c r="XDU3" s="2"/>
      <c r="XEE3" s="2"/>
    </row>
    <row r="4" spans="1:1019 1029:2039 2049:3069 3079:4089 4099:5119 5129:6139 6149:7159 7169:8189 8199:9209 9219:10239 10249:11259 11269:12279 12289:13309 13319:14329 14339:15359 15369:16359" ht="22.5" x14ac:dyDescent="0.55000000000000004">
      <c r="A4" s="92">
        <v>1</v>
      </c>
      <c r="B4" s="93" t="s">
        <v>296</v>
      </c>
      <c r="C4" s="94" t="s">
        <v>297</v>
      </c>
      <c r="D4" s="95" t="s">
        <v>298</v>
      </c>
      <c r="E4" s="106">
        <v>1000000000</v>
      </c>
      <c r="F4" s="1"/>
      <c r="G4" s="1"/>
      <c r="H4" s="1"/>
      <c r="I4" s="2"/>
      <c r="S4" s="2"/>
      <c r="AC4" s="2"/>
      <c r="AM4" s="2"/>
      <c r="AW4" s="2"/>
      <c r="BG4" s="2"/>
      <c r="BQ4" s="2"/>
      <c r="CA4" s="2"/>
      <c r="CK4" s="2"/>
      <c r="CU4" s="2"/>
      <c r="DE4" s="2"/>
      <c r="DO4" s="2"/>
      <c r="DY4" s="2"/>
      <c r="EI4" s="2"/>
      <c r="ES4" s="2"/>
      <c r="FC4" s="2"/>
      <c r="FM4" s="2"/>
      <c r="FW4" s="2"/>
      <c r="GG4" s="2"/>
      <c r="GQ4" s="2"/>
      <c r="HA4" s="2"/>
      <c r="HK4" s="2"/>
      <c r="HU4" s="2"/>
      <c r="IE4" s="2"/>
      <c r="IO4" s="2"/>
      <c r="IY4" s="2"/>
      <c r="JI4" s="2"/>
      <c r="JS4" s="2"/>
      <c r="KC4" s="2"/>
      <c r="KM4" s="2"/>
      <c r="KW4" s="2"/>
      <c r="LG4" s="2"/>
      <c r="LQ4" s="2"/>
      <c r="MA4" s="2"/>
      <c r="MK4" s="2"/>
      <c r="MU4" s="2"/>
      <c r="NE4" s="2"/>
      <c r="NO4" s="2"/>
      <c r="NY4" s="2"/>
      <c r="OI4" s="2"/>
      <c r="OS4" s="2"/>
      <c r="PC4" s="2"/>
      <c r="PM4" s="2"/>
      <c r="PW4" s="2"/>
      <c r="QG4" s="2"/>
      <c r="QQ4" s="2"/>
      <c r="RA4" s="2"/>
      <c r="RK4" s="2"/>
      <c r="RU4" s="2"/>
      <c r="SE4" s="2"/>
      <c r="SO4" s="2"/>
      <c r="SY4" s="2"/>
      <c r="TI4" s="2"/>
      <c r="TS4" s="2"/>
      <c r="UC4" s="2"/>
      <c r="UM4" s="2"/>
      <c r="UW4" s="2"/>
      <c r="VG4" s="2"/>
      <c r="VQ4" s="2"/>
      <c r="WA4" s="2"/>
      <c r="WK4" s="2"/>
      <c r="WU4" s="2"/>
      <c r="XE4" s="2"/>
      <c r="XO4" s="2"/>
      <c r="XY4" s="2"/>
      <c r="YI4" s="2"/>
      <c r="YS4" s="2"/>
      <c r="ZC4" s="2"/>
      <c r="ZM4" s="2"/>
      <c r="ZW4" s="2"/>
      <c r="AAG4" s="2"/>
      <c r="AAQ4" s="2"/>
      <c r="ABA4" s="2"/>
      <c r="ABK4" s="2"/>
      <c r="ABU4" s="2"/>
      <c r="ACE4" s="2"/>
      <c r="ACO4" s="2"/>
      <c r="ACY4" s="2"/>
      <c r="ADI4" s="2"/>
      <c r="ADS4" s="2"/>
      <c r="AEC4" s="2"/>
      <c r="AEM4" s="2"/>
      <c r="AEW4" s="2"/>
      <c r="AFG4" s="2"/>
      <c r="AFQ4" s="2"/>
      <c r="AGA4" s="2"/>
      <c r="AGK4" s="2"/>
      <c r="AGU4" s="2"/>
      <c r="AHE4" s="2"/>
      <c r="AHO4" s="2"/>
      <c r="AHY4" s="2"/>
      <c r="AII4" s="2"/>
      <c r="AIS4" s="2"/>
      <c r="AJC4" s="2"/>
      <c r="AJM4" s="2"/>
      <c r="AJW4" s="2"/>
      <c r="AKG4" s="2"/>
      <c r="AKQ4" s="2"/>
      <c r="ALA4" s="2"/>
      <c r="ALK4" s="2"/>
      <c r="ALU4" s="2"/>
      <c r="AME4" s="2"/>
      <c r="AMO4" s="2"/>
      <c r="AMY4" s="2"/>
      <c r="ANI4" s="2"/>
      <c r="ANS4" s="2"/>
      <c r="AOC4" s="2"/>
      <c r="AOM4" s="2"/>
      <c r="AOW4" s="2"/>
      <c r="APG4" s="2"/>
      <c r="APQ4" s="2"/>
      <c r="AQA4" s="2"/>
      <c r="AQK4" s="2"/>
      <c r="AQU4" s="2"/>
      <c r="ARE4" s="2"/>
      <c r="ARO4" s="2"/>
      <c r="ARY4" s="2"/>
      <c r="ASI4" s="2"/>
      <c r="ASS4" s="2"/>
      <c r="ATC4" s="2"/>
      <c r="ATM4" s="2"/>
      <c r="ATW4" s="2"/>
      <c r="AUG4" s="2"/>
      <c r="AUQ4" s="2"/>
      <c r="AVA4" s="2"/>
      <c r="AVK4" s="2"/>
      <c r="AVU4" s="2"/>
      <c r="AWE4" s="2"/>
      <c r="AWO4" s="2"/>
      <c r="AWY4" s="2"/>
      <c r="AXI4" s="2"/>
      <c r="AXS4" s="2"/>
      <c r="AYC4" s="2"/>
      <c r="AYM4" s="2"/>
      <c r="AYW4" s="2"/>
      <c r="AZG4" s="2"/>
      <c r="AZQ4" s="2"/>
      <c r="BAA4" s="2"/>
      <c r="BAK4" s="2"/>
      <c r="BAU4" s="2"/>
      <c r="BBE4" s="2"/>
      <c r="BBO4" s="2"/>
      <c r="BBY4" s="2"/>
      <c r="BCI4" s="2"/>
      <c r="BCS4" s="2"/>
      <c r="BDC4" s="2"/>
      <c r="BDM4" s="2"/>
      <c r="BDW4" s="2"/>
      <c r="BEG4" s="2"/>
      <c r="BEQ4" s="2"/>
      <c r="BFA4" s="2"/>
      <c r="BFK4" s="2"/>
      <c r="BFU4" s="2"/>
      <c r="BGE4" s="2"/>
      <c r="BGO4" s="2"/>
      <c r="BGY4" s="2"/>
      <c r="BHI4" s="2"/>
      <c r="BHS4" s="2"/>
      <c r="BIC4" s="2"/>
      <c r="BIM4" s="2"/>
      <c r="BIW4" s="2"/>
      <c r="BJG4" s="2"/>
      <c r="BJQ4" s="2"/>
      <c r="BKA4" s="2"/>
      <c r="BKK4" s="2"/>
      <c r="BKU4" s="2"/>
      <c r="BLE4" s="2"/>
      <c r="BLO4" s="2"/>
      <c r="BLY4" s="2"/>
      <c r="BMI4" s="2"/>
      <c r="BMS4" s="2"/>
      <c r="BNC4" s="2"/>
      <c r="BNM4" s="2"/>
      <c r="BNW4" s="2"/>
      <c r="BOG4" s="2"/>
      <c r="BOQ4" s="2"/>
      <c r="BPA4" s="2"/>
      <c r="BPK4" s="2"/>
      <c r="BPU4" s="2"/>
      <c r="BQE4" s="2"/>
      <c r="BQO4" s="2"/>
      <c r="BQY4" s="2"/>
      <c r="BRI4" s="2"/>
      <c r="BRS4" s="2"/>
      <c r="BSC4" s="2"/>
      <c r="BSM4" s="2"/>
      <c r="BSW4" s="2"/>
      <c r="BTG4" s="2"/>
      <c r="BTQ4" s="2"/>
      <c r="BUA4" s="2"/>
      <c r="BUK4" s="2"/>
      <c r="BUU4" s="2"/>
      <c r="BVE4" s="2"/>
      <c r="BVO4" s="2"/>
      <c r="BVY4" s="2"/>
      <c r="BWI4" s="2"/>
      <c r="BWS4" s="2"/>
      <c r="BXC4" s="2"/>
      <c r="BXM4" s="2"/>
      <c r="BXW4" s="2"/>
      <c r="BYG4" s="2"/>
      <c r="BYQ4" s="2"/>
      <c r="BZA4" s="2"/>
      <c r="BZK4" s="2"/>
      <c r="BZU4" s="2"/>
      <c r="CAE4" s="2"/>
      <c r="CAO4" s="2"/>
      <c r="CAY4" s="2"/>
      <c r="CBI4" s="2"/>
      <c r="CBS4" s="2"/>
      <c r="CCC4" s="2"/>
      <c r="CCM4" s="2"/>
      <c r="CCW4" s="2"/>
      <c r="CDG4" s="2"/>
      <c r="CDQ4" s="2"/>
      <c r="CEA4" s="2"/>
      <c r="CEK4" s="2"/>
      <c r="CEU4" s="2"/>
      <c r="CFE4" s="2"/>
      <c r="CFO4" s="2"/>
      <c r="CFY4" s="2"/>
      <c r="CGI4" s="2"/>
      <c r="CGS4" s="2"/>
      <c r="CHC4" s="2"/>
      <c r="CHM4" s="2"/>
      <c r="CHW4" s="2"/>
      <c r="CIG4" s="2"/>
      <c r="CIQ4" s="2"/>
      <c r="CJA4" s="2"/>
      <c r="CJK4" s="2"/>
      <c r="CJU4" s="2"/>
      <c r="CKE4" s="2"/>
      <c r="CKO4" s="2"/>
      <c r="CKY4" s="2"/>
      <c r="CLI4" s="2"/>
      <c r="CLS4" s="2"/>
      <c r="CMC4" s="2"/>
      <c r="CMM4" s="2"/>
      <c r="CMW4" s="2"/>
      <c r="CNG4" s="2"/>
      <c r="CNQ4" s="2"/>
      <c r="COA4" s="2"/>
      <c r="COK4" s="2"/>
      <c r="COU4" s="2"/>
      <c r="CPE4" s="2"/>
      <c r="CPO4" s="2"/>
      <c r="CPY4" s="2"/>
      <c r="CQI4" s="2"/>
      <c r="CQS4" s="2"/>
      <c r="CRC4" s="2"/>
      <c r="CRM4" s="2"/>
      <c r="CRW4" s="2"/>
      <c r="CSG4" s="2"/>
      <c r="CSQ4" s="2"/>
      <c r="CTA4" s="2"/>
      <c r="CTK4" s="2"/>
      <c r="CTU4" s="2"/>
      <c r="CUE4" s="2"/>
      <c r="CUO4" s="2"/>
      <c r="CUY4" s="2"/>
      <c r="CVI4" s="2"/>
      <c r="CVS4" s="2"/>
      <c r="CWC4" s="2"/>
      <c r="CWM4" s="2"/>
      <c r="CWW4" s="2"/>
      <c r="CXG4" s="2"/>
      <c r="CXQ4" s="2"/>
      <c r="CYA4" s="2"/>
      <c r="CYK4" s="2"/>
      <c r="CYU4" s="2"/>
      <c r="CZE4" s="2"/>
      <c r="CZO4" s="2"/>
      <c r="CZY4" s="2"/>
      <c r="DAI4" s="2"/>
      <c r="DAS4" s="2"/>
      <c r="DBC4" s="2"/>
      <c r="DBM4" s="2"/>
      <c r="DBW4" s="2"/>
      <c r="DCG4" s="2"/>
      <c r="DCQ4" s="2"/>
      <c r="DDA4" s="2"/>
      <c r="DDK4" s="2"/>
      <c r="DDU4" s="2"/>
      <c r="DEE4" s="2"/>
      <c r="DEO4" s="2"/>
      <c r="DEY4" s="2"/>
      <c r="DFI4" s="2"/>
      <c r="DFS4" s="2"/>
      <c r="DGC4" s="2"/>
      <c r="DGM4" s="2"/>
      <c r="DGW4" s="2"/>
      <c r="DHG4" s="2"/>
      <c r="DHQ4" s="2"/>
      <c r="DIA4" s="2"/>
      <c r="DIK4" s="2"/>
      <c r="DIU4" s="2"/>
      <c r="DJE4" s="2"/>
      <c r="DJO4" s="2"/>
      <c r="DJY4" s="2"/>
      <c r="DKI4" s="2"/>
      <c r="DKS4" s="2"/>
      <c r="DLC4" s="2"/>
      <c r="DLM4" s="2"/>
      <c r="DLW4" s="2"/>
      <c r="DMG4" s="2"/>
      <c r="DMQ4" s="2"/>
      <c r="DNA4" s="2"/>
      <c r="DNK4" s="2"/>
      <c r="DNU4" s="2"/>
      <c r="DOE4" s="2"/>
      <c r="DOO4" s="2"/>
      <c r="DOY4" s="2"/>
      <c r="DPI4" s="2"/>
      <c r="DPS4" s="2"/>
      <c r="DQC4" s="2"/>
      <c r="DQM4" s="2"/>
      <c r="DQW4" s="2"/>
      <c r="DRG4" s="2"/>
      <c r="DRQ4" s="2"/>
      <c r="DSA4" s="2"/>
      <c r="DSK4" s="2"/>
      <c r="DSU4" s="2"/>
      <c r="DTE4" s="2"/>
      <c r="DTO4" s="2"/>
      <c r="DTY4" s="2"/>
      <c r="DUI4" s="2"/>
      <c r="DUS4" s="2"/>
      <c r="DVC4" s="2"/>
      <c r="DVM4" s="2"/>
      <c r="DVW4" s="2"/>
      <c r="DWG4" s="2"/>
      <c r="DWQ4" s="2"/>
      <c r="DXA4" s="2"/>
      <c r="DXK4" s="2"/>
      <c r="DXU4" s="2"/>
      <c r="DYE4" s="2"/>
      <c r="DYO4" s="2"/>
      <c r="DYY4" s="2"/>
      <c r="DZI4" s="2"/>
      <c r="DZS4" s="2"/>
      <c r="EAC4" s="2"/>
      <c r="EAM4" s="2"/>
      <c r="EAW4" s="2"/>
      <c r="EBG4" s="2"/>
      <c r="EBQ4" s="2"/>
      <c r="ECA4" s="2"/>
      <c r="ECK4" s="2"/>
      <c r="ECU4" s="2"/>
      <c r="EDE4" s="2"/>
      <c r="EDO4" s="2"/>
      <c r="EDY4" s="2"/>
      <c r="EEI4" s="2"/>
      <c r="EES4" s="2"/>
      <c r="EFC4" s="2"/>
      <c r="EFM4" s="2"/>
      <c r="EFW4" s="2"/>
      <c r="EGG4" s="2"/>
      <c r="EGQ4" s="2"/>
      <c r="EHA4" s="2"/>
      <c r="EHK4" s="2"/>
      <c r="EHU4" s="2"/>
      <c r="EIE4" s="2"/>
      <c r="EIO4" s="2"/>
      <c r="EIY4" s="2"/>
      <c r="EJI4" s="2"/>
      <c r="EJS4" s="2"/>
      <c r="EKC4" s="2"/>
      <c r="EKM4" s="2"/>
      <c r="EKW4" s="2"/>
      <c r="ELG4" s="2"/>
      <c r="ELQ4" s="2"/>
      <c r="EMA4" s="2"/>
      <c r="EMK4" s="2"/>
      <c r="EMU4" s="2"/>
      <c r="ENE4" s="2"/>
      <c r="ENO4" s="2"/>
      <c r="ENY4" s="2"/>
      <c r="EOI4" s="2"/>
      <c r="EOS4" s="2"/>
      <c r="EPC4" s="2"/>
      <c r="EPM4" s="2"/>
      <c r="EPW4" s="2"/>
      <c r="EQG4" s="2"/>
      <c r="EQQ4" s="2"/>
      <c r="ERA4" s="2"/>
      <c r="ERK4" s="2"/>
      <c r="ERU4" s="2"/>
      <c r="ESE4" s="2"/>
      <c r="ESO4" s="2"/>
      <c r="ESY4" s="2"/>
      <c r="ETI4" s="2"/>
      <c r="ETS4" s="2"/>
      <c r="EUC4" s="2"/>
      <c r="EUM4" s="2"/>
      <c r="EUW4" s="2"/>
      <c r="EVG4" s="2"/>
      <c r="EVQ4" s="2"/>
      <c r="EWA4" s="2"/>
      <c r="EWK4" s="2"/>
      <c r="EWU4" s="2"/>
      <c r="EXE4" s="2"/>
      <c r="EXO4" s="2"/>
      <c r="EXY4" s="2"/>
      <c r="EYI4" s="2"/>
      <c r="EYS4" s="2"/>
      <c r="EZC4" s="2"/>
      <c r="EZM4" s="2"/>
      <c r="EZW4" s="2"/>
      <c r="FAG4" s="2"/>
      <c r="FAQ4" s="2"/>
      <c r="FBA4" s="2"/>
      <c r="FBK4" s="2"/>
      <c r="FBU4" s="2"/>
      <c r="FCE4" s="2"/>
      <c r="FCO4" s="2"/>
      <c r="FCY4" s="2"/>
      <c r="FDI4" s="2"/>
      <c r="FDS4" s="2"/>
      <c r="FEC4" s="2"/>
      <c r="FEM4" s="2"/>
      <c r="FEW4" s="2"/>
      <c r="FFG4" s="2"/>
      <c r="FFQ4" s="2"/>
      <c r="FGA4" s="2"/>
      <c r="FGK4" s="2"/>
      <c r="FGU4" s="2"/>
      <c r="FHE4" s="2"/>
      <c r="FHO4" s="2"/>
      <c r="FHY4" s="2"/>
      <c r="FII4" s="2"/>
      <c r="FIS4" s="2"/>
      <c r="FJC4" s="2"/>
      <c r="FJM4" s="2"/>
      <c r="FJW4" s="2"/>
      <c r="FKG4" s="2"/>
      <c r="FKQ4" s="2"/>
      <c r="FLA4" s="2"/>
      <c r="FLK4" s="2"/>
      <c r="FLU4" s="2"/>
      <c r="FME4" s="2"/>
      <c r="FMO4" s="2"/>
      <c r="FMY4" s="2"/>
      <c r="FNI4" s="2"/>
      <c r="FNS4" s="2"/>
      <c r="FOC4" s="2"/>
      <c r="FOM4" s="2"/>
      <c r="FOW4" s="2"/>
      <c r="FPG4" s="2"/>
      <c r="FPQ4" s="2"/>
      <c r="FQA4" s="2"/>
      <c r="FQK4" s="2"/>
      <c r="FQU4" s="2"/>
      <c r="FRE4" s="2"/>
      <c r="FRO4" s="2"/>
      <c r="FRY4" s="2"/>
      <c r="FSI4" s="2"/>
      <c r="FSS4" s="2"/>
      <c r="FTC4" s="2"/>
      <c r="FTM4" s="2"/>
      <c r="FTW4" s="2"/>
      <c r="FUG4" s="2"/>
      <c r="FUQ4" s="2"/>
      <c r="FVA4" s="2"/>
      <c r="FVK4" s="2"/>
      <c r="FVU4" s="2"/>
      <c r="FWE4" s="2"/>
      <c r="FWO4" s="2"/>
      <c r="FWY4" s="2"/>
      <c r="FXI4" s="2"/>
      <c r="FXS4" s="2"/>
      <c r="FYC4" s="2"/>
      <c r="FYM4" s="2"/>
      <c r="FYW4" s="2"/>
      <c r="FZG4" s="2"/>
      <c r="FZQ4" s="2"/>
      <c r="GAA4" s="2"/>
      <c r="GAK4" s="2"/>
      <c r="GAU4" s="2"/>
      <c r="GBE4" s="2"/>
      <c r="GBO4" s="2"/>
      <c r="GBY4" s="2"/>
      <c r="GCI4" s="2"/>
      <c r="GCS4" s="2"/>
      <c r="GDC4" s="2"/>
      <c r="GDM4" s="2"/>
      <c r="GDW4" s="2"/>
      <c r="GEG4" s="2"/>
      <c r="GEQ4" s="2"/>
      <c r="GFA4" s="2"/>
      <c r="GFK4" s="2"/>
      <c r="GFU4" s="2"/>
      <c r="GGE4" s="2"/>
      <c r="GGO4" s="2"/>
      <c r="GGY4" s="2"/>
      <c r="GHI4" s="2"/>
      <c r="GHS4" s="2"/>
      <c r="GIC4" s="2"/>
      <c r="GIM4" s="2"/>
      <c r="GIW4" s="2"/>
      <c r="GJG4" s="2"/>
      <c r="GJQ4" s="2"/>
      <c r="GKA4" s="2"/>
      <c r="GKK4" s="2"/>
      <c r="GKU4" s="2"/>
      <c r="GLE4" s="2"/>
      <c r="GLO4" s="2"/>
      <c r="GLY4" s="2"/>
      <c r="GMI4" s="2"/>
      <c r="GMS4" s="2"/>
      <c r="GNC4" s="2"/>
      <c r="GNM4" s="2"/>
      <c r="GNW4" s="2"/>
      <c r="GOG4" s="2"/>
      <c r="GOQ4" s="2"/>
      <c r="GPA4" s="2"/>
      <c r="GPK4" s="2"/>
      <c r="GPU4" s="2"/>
      <c r="GQE4" s="2"/>
      <c r="GQO4" s="2"/>
      <c r="GQY4" s="2"/>
      <c r="GRI4" s="2"/>
      <c r="GRS4" s="2"/>
      <c r="GSC4" s="2"/>
      <c r="GSM4" s="2"/>
      <c r="GSW4" s="2"/>
      <c r="GTG4" s="2"/>
      <c r="GTQ4" s="2"/>
      <c r="GUA4" s="2"/>
      <c r="GUK4" s="2"/>
      <c r="GUU4" s="2"/>
      <c r="GVE4" s="2"/>
      <c r="GVO4" s="2"/>
      <c r="GVY4" s="2"/>
      <c r="GWI4" s="2"/>
      <c r="GWS4" s="2"/>
      <c r="GXC4" s="2"/>
      <c r="GXM4" s="2"/>
      <c r="GXW4" s="2"/>
      <c r="GYG4" s="2"/>
      <c r="GYQ4" s="2"/>
      <c r="GZA4" s="2"/>
      <c r="GZK4" s="2"/>
      <c r="GZU4" s="2"/>
      <c r="HAE4" s="2"/>
      <c r="HAO4" s="2"/>
      <c r="HAY4" s="2"/>
      <c r="HBI4" s="2"/>
      <c r="HBS4" s="2"/>
      <c r="HCC4" s="2"/>
      <c r="HCM4" s="2"/>
      <c r="HCW4" s="2"/>
      <c r="HDG4" s="2"/>
      <c r="HDQ4" s="2"/>
      <c r="HEA4" s="2"/>
      <c r="HEK4" s="2"/>
      <c r="HEU4" s="2"/>
      <c r="HFE4" s="2"/>
      <c r="HFO4" s="2"/>
      <c r="HFY4" s="2"/>
      <c r="HGI4" s="2"/>
      <c r="HGS4" s="2"/>
      <c r="HHC4" s="2"/>
      <c r="HHM4" s="2"/>
      <c r="HHW4" s="2"/>
      <c r="HIG4" s="2"/>
      <c r="HIQ4" s="2"/>
      <c r="HJA4" s="2"/>
      <c r="HJK4" s="2"/>
      <c r="HJU4" s="2"/>
      <c r="HKE4" s="2"/>
      <c r="HKO4" s="2"/>
      <c r="HKY4" s="2"/>
      <c r="HLI4" s="2"/>
      <c r="HLS4" s="2"/>
      <c r="HMC4" s="2"/>
      <c r="HMM4" s="2"/>
      <c r="HMW4" s="2"/>
      <c r="HNG4" s="2"/>
      <c r="HNQ4" s="2"/>
      <c r="HOA4" s="2"/>
      <c r="HOK4" s="2"/>
      <c r="HOU4" s="2"/>
      <c r="HPE4" s="2"/>
      <c r="HPO4" s="2"/>
      <c r="HPY4" s="2"/>
      <c r="HQI4" s="2"/>
      <c r="HQS4" s="2"/>
      <c r="HRC4" s="2"/>
      <c r="HRM4" s="2"/>
      <c r="HRW4" s="2"/>
      <c r="HSG4" s="2"/>
      <c r="HSQ4" s="2"/>
      <c r="HTA4" s="2"/>
      <c r="HTK4" s="2"/>
      <c r="HTU4" s="2"/>
      <c r="HUE4" s="2"/>
      <c r="HUO4" s="2"/>
      <c r="HUY4" s="2"/>
      <c r="HVI4" s="2"/>
      <c r="HVS4" s="2"/>
      <c r="HWC4" s="2"/>
      <c r="HWM4" s="2"/>
      <c r="HWW4" s="2"/>
      <c r="HXG4" s="2"/>
      <c r="HXQ4" s="2"/>
      <c r="HYA4" s="2"/>
      <c r="HYK4" s="2"/>
      <c r="HYU4" s="2"/>
      <c r="HZE4" s="2"/>
      <c r="HZO4" s="2"/>
      <c r="HZY4" s="2"/>
      <c r="IAI4" s="2"/>
      <c r="IAS4" s="2"/>
      <c r="IBC4" s="2"/>
      <c r="IBM4" s="2"/>
      <c r="IBW4" s="2"/>
      <c r="ICG4" s="2"/>
      <c r="ICQ4" s="2"/>
      <c r="IDA4" s="2"/>
      <c r="IDK4" s="2"/>
      <c r="IDU4" s="2"/>
      <c r="IEE4" s="2"/>
      <c r="IEO4" s="2"/>
      <c r="IEY4" s="2"/>
      <c r="IFI4" s="2"/>
      <c r="IFS4" s="2"/>
      <c r="IGC4" s="2"/>
      <c r="IGM4" s="2"/>
      <c r="IGW4" s="2"/>
      <c r="IHG4" s="2"/>
      <c r="IHQ4" s="2"/>
      <c r="IIA4" s="2"/>
      <c r="IIK4" s="2"/>
      <c r="IIU4" s="2"/>
      <c r="IJE4" s="2"/>
      <c r="IJO4" s="2"/>
      <c r="IJY4" s="2"/>
      <c r="IKI4" s="2"/>
      <c r="IKS4" s="2"/>
      <c r="ILC4" s="2"/>
      <c r="ILM4" s="2"/>
      <c r="ILW4" s="2"/>
      <c r="IMG4" s="2"/>
      <c r="IMQ4" s="2"/>
      <c r="INA4" s="2"/>
      <c r="INK4" s="2"/>
      <c r="INU4" s="2"/>
      <c r="IOE4" s="2"/>
      <c r="IOO4" s="2"/>
      <c r="IOY4" s="2"/>
      <c r="IPI4" s="2"/>
      <c r="IPS4" s="2"/>
      <c r="IQC4" s="2"/>
      <c r="IQM4" s="2"/>
      <c r="IQW4" s="2"/>
      <c r="IRG4" s="2"/>
      <c r="IRQ4" s="2"/>
      <c r="ISA4" s="2"/>
      <c r="ISK4" s="2"/>
      <c r="ISU4" s="2"/>
      <c r="ITE4" s="2"/>
      <c r="ITO4" s="2"/>
      <c r="ITY4" s="2"/>
      <c r="IUI4" s="2"/>
      <c r="IUS4" s="2"/>
      <c r="IVC4" s="2"/>
      <c r="IVM4" s="2"/>
      <c r="IVW4" s="2"/>
      <c r="IWG4" s="2"/>
      <c r="IWQ4" s="2"/>
      <c r="IXA4" s="2"/>
      <c r="IXK4" s="2"/>
      <c r="IXU4" s="2"/>
      <c r="IYE4" s="2"/>
      <c r="IYO4" s="2"/>
      <c r="IYY4" s="2"/>
      <c r="IZI4" s="2"/>
      <c r="IZS4" s="2"/>
      <c r="JAC4" s="2"/>
      <c r="JAM4" s="2"/>
      <c r="JAW4" s="2"/>
      <c r="JBG4" s="2"/>
      <c r="JBQ4" s="2"/>
      <c r="JCA4" s="2"/>
      <c r="JCK4" s="2"/>
      <c r="JCU4" s="2"/>
      <c r="JDE4" s="2"/>
      <c r="JDO4" s="2"/>
      <c r="JDY4" s="2"/>
      <c r="JEI4" s="2"/>
      <c r="JES4" s="2"/>
      <c r="JFC4" s="2"/>
      <c r="JFM4" s="2"/>
      <c r="JFW4" s="2"/>
      <c r="JGG4" s="2"/>
      <c r="JGQ4" s="2"/>
      <c r="JHA4" s="2"/>
      <c r="JHK4" s="2"/>
      <c r="JHU4" s="2"/>
      <c r="JIE4" s="2"/>
      <c r="JIO4" s="2"/>
      <c r="JIY4" s="2"/>
      <c r="JJI4" s="2"/>
      <c r="JJS4" s="2"/>
      <c r="JKC4" s="2"/>
      <c r="JKM4" s="2"/>
      <c r="JKW4" s="2"/>
      <c r="JLG4" s="2"/>
      <c r="JLQ4" s="2"/>
      <c r="JMA4" s="2"/>
      <c r="JMK4" s="2"/>
      <c r="JMU4" s="2"/>
      <c r="JNE4" s="2"/>
      <c r="JNO4" s="2"/>
      <c r="JNY4" s="2"/>
      <c r="JOI4" s="2"/>
      <c r="JOS4" s="2"/>
      <c r="JPC4" s="2"/>
      <c r="JPM4" s="2"/>
      <c r="JPW4" s="2"/>
      <c r="JQG4" s="2"/>
      <c r="JQQ4" s="2"/>
      <c r="JRA4" s="2"/>
      <c r="JRK4" s="2"/>
      <c r="JRU4" s="2"/>
      <c r="JSE4" s="2"/>
      <c r="JSO4" s="2"/>
      <c r="JSY4" s="2"/>
      <c r="JTI4" s="2"/>
      <c r="JTS4" s="2"/>
      <c r="JUC4" s="2"/>
      <c r="JUM4" s="2"/>
      <c r="JUW4" s="2"/>
      <c r="JVG4" s="2"/>
      <c r="JVQ4" s="2"/>
      <c r="JWA4" s="2"/>
      <c r="JWK4" s="2"/>
      <c r="JWU4" s="2"/>
      <c r="JXE4" s="2"/>
      <c r="JXO4" s="2"/>
      <c r="JXY4" s="2"/>
      <c r="JYI4" s="2"/>
      <c r="JYS4" s="2"/>
      <c r="JZC4" s="2"/>
      <c r="JZM4" s="2"/>
      <c r="JZW4" s="2"/>
      <c r="KAG4" s="2"/>
      <c r="KAQ4" s="2"/>
      <c r="KBA4" s="2"/>
      <c r="KBK4" s="2"/>
      <c r="KBU4" s="2"/>
      <c r="KCE4" s="2"/>
      <c r="KCO4" s="2"/>
      <c r="KCY4" s="2"/>
      <c r="KDI4" s="2"/>
      <c r="KDS4" s="2"/>
      <c r="KEC4" s="2"/>
      <c r="KEM4" s="2"/>
      <c r="KEW4" s="2"/>
      <c r="KFG4" s="2"/>
      <c r="KFQ4" s="2"/>
      <c r="KGA4" s="2"/>
      <c r="KGK4" s="2"/>
      <c r="KGU4" s="2"/>
      <c r="KHE4" s="2"/>
      <c r="KHO4" s="2"/>
      <c r="KHY4" s="2"/>
      <c r="KII4" s="2"/>
      <c r="KIS4" s="2"/>
      <c r="KJC4" s="2"/>
      <c r="KJM4" s="2"/>
      <c r="KJW4" s="2"/>
      <c r="KKG4" s="2"/>
      <c r="KKQ4" s="2"/>
      <c r="KLA4" s="2"/>
      <c r="KLK4" s="2"/>
      <c r="KLU4" s="2"/>
      <c r="KME4" s="2"/>
      <c r="KMO4" s="2"/>
      <c r="KMY4" s="2"/>
      <c r="KNI4" s="2"/>
      <c r="KNS4" s="2"/>
      <c r="KOC4" s="2"/>
      <c r="KOM4" s="2"/>
      <c r="KOW4" s="2"/>
      <c r="KPG4" s="2"/>
      <c r="KPQ4" s="2"/>
      <c r="KQA4" s="2"/>
      <c r="KQK4" s="2"/>
      <c r="KQU4" s="2"/>
      <c r="KRE4" s="2"/>
      <c r="KRO4" s="2"/>
      <c r="KRY4" s="2"/>
      <c r="KSI4" s="2"/>
      <c r="KSS4" s="2"/>
      <c r="KTC4" s="2"/>
      <c r="KTM4" s="2"/>
      <c r="KTW4" s="2"/>
      <c r="KUG4" s="2"/>
      <c r="KUQ4" s="2"/>
      <c r="KVA4" s="2"/>
      <c r="KVK4" s="2"/>
      <c r="KVU4" s="2"/>
      <c r="KWE4" s="2"/>
      <c r="KWO4" s="2"/>
      <c r="KWY4" s="2"/>
      <c r="KXI4" s="2"/>
      <c r="KXS4" s="2"/>
      <c r="KYC4" s="2"/>
      <c r="KYM4" s="2"/>
      <c r="KYW4" s="2"/>
      <c r="KZG4" s="2"/>
      <c r="KZQ4" s="2"/>
      <c r="LAA4" s="2"/>
      <c r="LAK4" s="2"/>
      <c r="LAU4" s="2"/>
      <c r="LBE4" s="2"/>
      <c r="LBO4" s="2"/>
      <c r="LBY4" s="2"/>
      <c r="LCI4" s="2"/>
      <c r="LCS4" s="2"/>
      <c r="LDC4" s="2"/>
      <c r="LDM4" s="2"/>
      <c r="LDW4" s="2"/>
      <c r="LEG4" s="2"/>
      <c r="LEQ4" s="2"/>
      <c r="LFA4" s="2"/>
      <c r="LFK4" s="2"/>
      <c r="LFU4" s="2"/>
      <c r="LGE4" s="2"/>
      <c r="LGO4" s="2"/>
      <c r="LGY4" s="2"/>
      <c r="LHI4" s="2"/>
      <c r="LHS4" s="2"/>
      <c r="LIC4" s="2"/>
      <c r="LIM4" s="2"/>
      <c r="LIW4" s="2"/>
      <c r="LJG4" s="2"/>
      <c r="LJQ4" s="2"/>
      <c r="LKA4" s="2"/>
      <c r="LKK4" s="2"/>
      <c r="LKU4" s="2"/>
      <c r="LLE4" s="2"/>
      <c r="LLO4" s="2"/>
      <c r="LLY4" s="2"/>
      <c r="LMI4" s="2"/>
      <c r="LMS4" s="2"/>
      <c r="LNC4" s="2"/>
      <c r="LNM4" s="2"/>
      <c r="LNW4" s="2"/>
      <c r="LOG4" s="2"/>
      <c r="LOQ4" s="2"/>
      <c r="LPA4" s="2"/>
      <c r="LPK4" s="2"/>
      <c r="LPU4" s="2"/>
      <c r="LQE4" s="2"/>
      <c r="LQO4" s="2"/>
      <c r="LQY4" s="2"/>
      <c r="LRI4" s="2"/>
      <c r="LRS4" s="2"/>
      <c r="LSC4" s="2"/>
      <c r="LSM4" s="2"/>
      <c r="LSW4" s="2"/>
      <c r="LTG4" s="2"/>
      <c r="LTQ4" s="2"/>
      <c r="LUA4" s="2"/>
      <c r="LUK4" s="2"/>
      <c r="LUU4" s="2"/>
      <c r="LVE4" s="2"/>
      <c r="LVO4" s="2"/>
      <c r="LVY4" s="2"/>
      <c r="LWI4" s="2"/>
      <c r="LWS4" s="2"/>
      <c r="LXC4" s="2"/>
      <c r="LXM4" s="2"/>
      <c r="LXW4" s="2"/>
      <c r="LYG4" s="2"/>
      <c r="LYQ4" s="2"/>
      <c r="LZA4" s="2"/>
      <c r="LZK4" s="2"/>
      <c r="LZU4" s="2"/>
      <c r="MAE4" s="2"/>
      <c r="MAO4" s="2"/>
      <c r="MAY4" s="2"/>
      <c r="MBI4" s="2"/>
      <c r="MBS4" s="2"/>
      <c r="MCC4" s="2"/>
      <c r="MCM4" s="2"/>
      <c r="MCW4" s="2"/>
      <c r="MDG4" s="2"/>
      <c r="MDQ4" s="2"/>
      <c r="MEA4" s="2"/>
      <c r="MEK4" s="2"/>
      <c r="MEU4" s="2"/>
      <c r="MFE4" s="2"/>
      <c r="MFO4" s="2"/>
      <c r="MFY4" s="2"/>
      <c r="MGI4" s="2"/>
      <c r="MGS4" s="2"/>
      <c r="MHC4" s="2"/>
      <c r="MHM4" s="2"/>
      <c r="MHW4" s="2"/>
      <c r="MIG4" s="2"/>
      <c r="MIQ4" s="2"/>
      <c r="MJA4" s="2"/>
      <c r="MJK4" s="2"/>
      <c r="MJU4" s="2"/>
      <c r="MKE4" s="2"/>
      <c r="MKO4" s="2"/>
      <c r="MKY4" s="2"/>
      <c r="MLI4" s="2"/>
      <c r="MLS4" s="2"/>
      <c r="MMC4" s="2"/>
      <c r="MMM4" s="2"/>
      <c r="MMW4" s="2"/>
      <c r="MNG4" s="2"/>
      <c r="MNQ4" s="2"/>
      <c r="MOA4" s="2"/>
      <c r="MOK4" s="2"/>
      <c r="MOU4" s="2"/>
      <c r="MPE4" s="2"/>
      <c r="MPO4" s="2"/>
      <c r="MPY4" s="2"/>
      <c r="MQI4" s="2"/>
      <c r="MQS4" s="2"/>
      <c r="MRC4" s="2"/>
      <c r="MRM4" s="2"/>
      <c r="MRW4" s="2"/>
      <c r="MSG4" s="2"/>
      <c r="MSQ4" s="2"/>
      <c r="MTA4" s="2"/>
      <c r="MTK4" s="2"/>
      <c r="MTU4" s="2"/>
      <c r="MUE4" s="2"/>
      <c r="MUO4" s="2"/>
      <c r="MUY4" s="2"/>
      <c r="MVI4" s="2"/>
      <c r="MVS4" s="2"/>
      <c r="MWC4" s="2"/>
      <c r="MWM4" s="2"/>
      <c r="MWW4" s="2"/>
      <c r="MXG4" s="2"/>
      <c r="MXQ4" s="2"/>
      <c r="MYA4" s="2"/>
      <c r="MYK4" s="2"/>
      <c r="MYU4" s="2"/>
      <c r="MZE4" s="2"/>
      <c r="MZO4" s="2"/>
      <c r="MZY4" s="2"/>
      <c r="NAI4" s="2"/>
      <c r="NAS4" s="2"/>
      <c r="NBC4" s="2"/>
      <c r="NBM4" s="2"/>
      <c r="NBW4" s="2"/>
      <c r="NCG4" s="2"/>
      <c r="NCQ4" s="2"/>
      <c r="NDA4" s="2"/>
      <c r="NDK4" s="2"/>
      <c r="NDU4" s="2"/>
      <c r="NEE4" s="2"/>
      <c r="NEO4" s="2"/>
      <c r="NEY4" s="2"/>
      <c r="NFI4" s="2"/>
      <c r="NFS4" s="2"/>
      <c r="NGC4" s="2"/>
      <c r="NGM4" s="2"/>
      <c r="NGW4" s="2"/>
      <c r="NHG4" s="2"/>
      <c r="NHQ4" s="2"/>
      <c r="NIA4" s="2"/>
      <c r="NIK4" s="2"/>
      <c r="NIU4" s="2"/>
      <c r="NJE4" s="2"/>
      <c r="NJO4" s="2"/>
      <c r="NJY4" s="2"/>
      <c r="NKI4" s="2"/>
      <c r="NKS4" s="2"/>
      <c r="NLC4" s="2"/>
      <c r="NLM4" s="2"/>
      <c r="NLW4" s="2"/>
      <c r="NMG4" s="2"/>
      <c r="NMQ4" s="2"/>
      <c r="NNA4" s="2"/>
      <c r="NNK4" s="2"/>
      <c r="NNU4" s="2"/>
      <c r="NOE4" s="2"/>
      <c r="NOO4" s="2"/>
      <c r="NOY4" s="2"/>
      <c r="NPI4" s="2"/>
      <c r="NPS4" s="2"/>
      <c r="NQC4" s="2"/>
      <c r="NQM4" s="2"/>
      <c r="NQW4" s="2"/>
      <c r="NRG4" s="2"/>
      <c r="NRQ4" s="2"/>
      <c r="NSA4" s="2"/>
      <c r="NSK4" s="2"/>
      <c r="NSU4" s="2"/>
      <c r="NTE4" s="2"/>
      <c r="NTO4" s="2"/>
      <c r="NTY4" s="2"/>
      <c r="NUI4" s="2"/>
      <c r="NUS4" s="2"/>
      <c r="NVC4" s="2"/>
      <c r="NVM4" s="2"/>
      <c r="NVW4" s="2"/>
      <c r="NWG4" s="2"/>
      <c r="NWQ4" s="2"/>
      <c r="NXA4" s="2"/>
      <c r="NXK4" s="2"/>
      <c r="NXU4" s="2"/>
      <c r="NYE4" s="2"/>
      <c r="NYO4" s="2"/>
      <c r="NYY4" s="2"/>
      <c r="NZI4" s="2"/>
      <c r="NZS4" s="2"/>
      <c r="OAC4" s="2"/>
      <c r="OAM4" s="2"/>
      <c r="OAW4" s="2"/>
      <c r="OBG4" s="2"/>
      <c r="OBQ4" s="2"/>
      <c r="OCA4" s="2"/>
      <c r="OCK4" s="2"/>
      <c r="OCU4" s="2"/>
      <c r="ODE4" s="2"/>
      <c r="ODO4" s="2"/>
      <c r="ODY4" s="2"/>
      <c r="OEI4" s="2"/>
      <c r="OES4" s="2"/>
      <c r="OFC4" s="2"/>
      <c r="OFM4" s="2"/>
      <c r="OFW4" s="2"/>
      <c r="OGG4" s="2"/>
      <c r="OGQ4" s="2"/>
      <c r="OHA4" s="2"/>
      <c r="OHK4" s="2"/>
      <c r="OHU4" s="2"/>
      <c r="OIE4" s="2"/>
      <c r="OIO4" s="2"/>
      <c r="OIY4" s="2"/>
      <c r="OJI4" s="2"/>
      <c r="OJS4" s="2"/>
      <c r="OKC4" s="2"/>
      <c r="OKM4" s="2"/>
      <c r="OKW4" s="2"/>
      <c r="OLG4" s="2"/>
      <c r="OLQ4" s="2"/>
      <c r="OMA4" s="2"/>
      <c r="OMK4" s="2"/>
      <c r="OMU4" s="2"/>
      <c r="ONE4" s="2"/>
      <c r="ONO4" s="2"/>
      <c r="ONY4" s="2"/>
      <c r="OOI4" s="2"/>
      <c r="OOS4" s="2"/>
      <c r="OPC4" s="2"/>
      <c r="OPM4" s="2"/>
      <c r="OPW4" s="2"/>
      <c r="OQG4" s="2"/>
      <c r="OQQ4" s="2"/>
      <c r="ORA4" s="2"/>
      <c r="ORK4" s="2"/>
      <c r="ORU4" s="2"/>
      <c r="OSE4" s="2"/>
      <c r="OSO4" s="2"/>
      <c r="OSY4" s="2"/>
      <c r="OTI4" s="2"/>
      <c r="OTS4" s="2"/>
      <c r="OUC4" s="2"/>
      <c r="OUM4" s="2"/>
      <c r="OUW4" s="2"/>
      <c r="OVG4" s="2"/>
      <c r="OVQ4" s="2"/>
      <c r="OWA4" s="2"/>
      <c r="OWK4" s="2"/>
      <c r="OWU4" s="2"/>
      <c r="OXE4" s="2"/>
      <c r="OXO4" s="2"/>
      <c r="OXY4" s="2"/>
      <c r="OYI4" s="2"/>
      <c r="OYS4" s="2"/>
      <c r="OZC4" s="2"/>
      <c r="OZM4" s="2"/>
      <c r="OZW4" s="2"/>
      <c r="PAG4" s="2"/>
      <c r="PAQ4" s="2"/>
      <c r="PBA4" s="2"/>
      <c r="PBK4" s="2"/>
      <c r="PBU4" s="2"/>
      <c r="PCE4" s="2"/>
      <c r="PCO4" s="2"/>
      <c r="PCY4" s="2"/>
      <c r="PDI4" s="2"/>
      <c r="PDS4" s="2"/>
      <c r="PEC4" s="2"/>
      <c r="PEM4" s="2"/>
      <c r="PEW4" s="2"/>
      <c r="PFG4" s="2"/>
      <c r="PFQ4" s="2"/>
      <c r="PGA4" s="2"/>
      <c r="PGK4" s="2"/>
      <c r="PGU4" s="2"/>
      <c r="PHE4" s="2"/>
      <c r="PHO4" s="2"/>
      <c r="PHY4" s="2"/>
      <c r="PII4" s="2"/>
      <c r="PIS4" s="2"/>
      <c r="PJC4" s="2"/>
      <c r="PJM4" s="2"/>
      <c r="PJW4" s="2"/>
      <c r="PKG4" s="2"/>
      <c r="PKQ4" s="2"/>
      <c r="PLA4" s="2"/>
      <c r="PLK4" s="2"/>
      <c r="PLU4" s="2"/>
      <c r="PME4" s="2"/>
      <c r="PMO4" s="2"/>
      <c r="PMY4" s="2"/>
      <c r="PNI4" s="2"/>
      <c r="PNS4" s="2"/>
      <c r="POC4" s="2"/>
      <c r="POM4" s="2"/>
      <c r="POW4" s="2"/>
      <c r="PPG4" s="2"/>
      <c r="PPQ4" s="2"/>
      <c r="PQA4" s="2"/>
      <c r="PQK4" s="2"/>
      <c r="PQU4" s="2"/>
      <c r="PRE4" s="2"/>
      <c r="PRO4" s="2"/>
      <c r="PRY4" s="2"/>
      <c r="PSI4" s="2"/>
      <c r="PSS4" s="2"/>
      <c r="PTC4" s="2"/>
      <c r="PTM4" s="2"/>
      <c r="PTW4" s="2"/>
      <c r="PUG4" s="2"/>
      <c r="PUQ4" s="2"/>
      <c r="PVA4" s="2"/>
      <c r="PVK4" s="2"/>
      <c r="PVU4" s="2"/>
      <c r="PWE4" s="2"/>
      <c r="PWO4" s="2"/>
      <c r="PWY4" s="2"/>
      <c r="PXI4" s="2"/>
      <c r="PXS4" s="2"/>
      <c r="PYC4" s="2"/>
      <c r="PYM4" s="2"/>
      <c r="PYW4" s="2"/>
      <c r="PZG4" s="2"/>
      <c r="PZQ4" s="2"/>
      <c r="QAA4" s="2"/>
      <c r="QAK4" s="2"/>
      <c r="QAU4" s="2"/>
      <c r="QBE4" s="2"/>
      <c r="QBO4" s="2"/>
      <c r="QBY4" s="2"/>
      <c r="QCI4" s="2"/>
      <c r="QCS4" s="2"/>
      <c r="QDC4" s="2"/>
      <c r="QDM4" s="2"/>
      <c r="QDW4" s="2"/>
      <c r="QEG4" s="2"/>
      <c r="QEQ4" s="2"/>
      <c r="QFA4" s="2"/>
      <c r="QFK4" s="2"/>
      <c r="QFU4" s="2"/>
      <c r="QGE4" s="2"/>
      <c r="QGO4" s="2"/>
      <c r="QGY4" s="2"/>
      <c r="QHI4" s="2"/>
      <c r="QHS4" s="2"/>
      <c r="QIC4" s="2"/>
      <c r="QIM4" s="2"/>
      <c r="QIW4" s="2"/>
      <c r="QJG4" s="2"/>
      <c r="QJQ4" s="2"/>
      <c r="QKA4" s="2"/>
      <c r="QKK4" s="2"/>
      <c r="QKU4" s="2"/>
      <c r="QLE4" s="2"/>
      <c r="QLO4" s="2"/>
      <c r="QLY4" s="2"/>
      <c r="QMI4" s="2"/>
      <c r="QMS4" s="2"/>
      <c r="QNC4" s="2"/>
      <c r="QNM4" s="2"/>
      <c r="QNW4" s="2"/>
      <c r="QOG4" s="2"/>
      <c r="QOQ4" s="2"/>
      <c r="QPA4" s="2"/>
      <c r="QPK4" s="2"/>
      <c r="QPU4" s="2"/>
      <c r="QQE4" s="2"/>
      <c r="QQO4" s="2"/>
      <c r="QQY4" s="2"/>
      <c r="QRI4" s="2"/>
      <c r="QRS4" s="2"/>
      <c r="QSC4" s="2"/>
      <c r="QSM4" s="2"/>
      <c r="QSW4" s="2"/>
      <c r="QTG4" s="2"/>
      <c r="QTQ4" s="2"/>
      <c r="QUA4" s="2"/>
      <c r="QUK4" s="2"/>
      <c r="QUU4" s="2"/>
      <c r="QVE4" s="2"/>
      <c r="QVO4" s="2"/>
      <c r="QVY4" s="2"/>
      <c r="QWI4" s="2"/>
      <c r="QWS4" s="2"/>
      <c r="QXC4" s="2"/>
      <c r="QXM4" s="2"/>
      <c r="QXW4" s="2"/>
      <c r="QYG4" s="2"/>
      <c r="QYQ4" s="2"/>
      <c r="QZA4" s="2"/>
      <c r="QZK4" s="2"/>
      <c r="QZU4" s="2"/>
      <c r="RAE4" s="2"/>
      <c r="RAO4" s="2"/>
      <c r="RAY4" s="2"/>
      <c r="RBI4" s="2"/>
      <c r="RBS4" s="2"/>
      <c r="RCC4" s="2"/>
      <c r="RCM4" s="2"/>
      <c r="RCW4" s="2"/>
      <c r="RDG4" s="2"/>
      <c r="RDQ4" s="2"/>
      <c r="REA4" s="2"/>
      <c r="REK4" s="2"/>
      <c r="REU4" s="2"/>
      <c r="RFE4" s="2"/>
      <c r="RFO4" s="2"/>
      <c r="RFY4" s="2"/>
      <c r="RGI4" s="2"/>
      <c r="RGS4" s="2"/>
      <c r="RHC4" s="2"/>
      <c r="RHM4" s="2"/>
      <c r="RHW4" s="2"/>
      <c r="RIG4" s="2"/>
      <c r="RIQ4" s="2"/>
      <c r="RJA4" s="2"/>
      <c r="RJK4" s="2"/>
      <c r="RJU4" s="2"/>
      <c r="RKE4" s="2"/>
      <c r="RKO4" s="2"/>
      <c r="RKY4" s="2"/>
      <c r="RLI4" s="2"/>
      <c r="RLS4" s="2"/>
      <c r="RMC4" s="2"/>
      <c r="RMM4" s="2"/>
      <c r="RMW4" s="2"/>
      <c r="RNG4" s="2"/>
      <c r="RNQ4" s="2"/>
      <c r="ROA4" s="2"/>
      <c r="ROK4" s="2"/>
      <c r="ROU4" s="2"/>
      <c r="RPE4" s="2"/>
      <c r="RPO4" s="2"/>
      <c r="RPY4" s="2"/>
      <c r="RQI4" s="2"/>
      <c r="RQS4" s="2"/>
      <c r="RRC4" s="2"/>
      <c r="RRM4" s="2"/>
      <c r="RRW4" s="2"/>
      <c r="RSG4" s="2"/>
      <c r="RSQ4" s="2"/>
      <c r="RTA4" s="2"/>
      <c r="RTK4" s="2"/>
      <c r="RTU4" s="2"/>
      <c r="RUE4" s="2"/>
      <c r="RUO4" s="2"/>
      <c r="RUY4" s="2"/>
      <c r="RVI4" s="2"/>
      <c r="RVS4" s="2"/>
      <c r="RWC4" s="2"/>
      <c r="RWM4" s="2"/>
      <c r="RWW4" s="2"/>
      <c r="RXG4" s="2"/>
      <c r="RXQ4" s="2"/>
      <c r="RYA4" s="2"/>
      <c r="RYK4" s="2"/>
      <c r="RYU4" s="2"/>
      <c r="RZE4" s="2"/>
      <c r="RZO4" s="2"/>
      <c r="RZY4" s="2"/>
      <c r="SAI4" s="2"/>
      <c r="SAS4" s="2"/>
      <c r="SBC4" s="2"/>
      <c r="SBM4" s="2"/>
      <c r="SBW4" s="2"/>
      <c r="SCG4" s="2"/>
      <c r="SCQ4" s="2"/>
      <c r="SDA4" s="2"/>
      <c r="SDK4" s="2"/>
      <c r="SDU4" s="2"/>
      <c r="SEE4" s="2"/>
      <c r="SEO4" s="2"/>
      <c r="SEY4" s="2"/>
      <c r="SFI4" s="2"/>
      <c r="SFS4" s="2"/>
      <c r="SGC4" s="2"/>
      <c r="SGM4" s="2"/>
      <c r="SGW4" s="2"/>
      <c r="SHG4" s="2"/>
      <c r="SHQ4" s="2"/>
      <c r="SIA4" s="2"/>
      <c r="SIK4" s="2"/>
      <c r="SIU4" s="2"/>
      <c r="SJE4" s="2"/>
      <c r="SJO4" s="2"/>
      <c r="SJY4" s="2"/>
      <c r="SKI4" s="2"/>
      <c r="SKS4" s="2"/>
      <c r="SLC4" s="2"/>
      <c r="SLM4" s="2"/>
      <c r="SLW4" s="2"/>
      <c r="SMG4" s="2"/>
      <c r="SMQ4" s="2"/>
      <c r="SNA4" s="2"/>
      <c r="SNK4" s="2"/>
      <c r="SNU4" s="2"/>
      <c r="SOE4" s="2"/>
      <c r="SOO4" s="2"/>
      <c r="SOY4" s="2"/>
      <c r="SPI4" s="2"/>
      <c r="SPS4" s="2"/>
      <c r="SQC4" s="2"/>
      <c r="SQM4" s="2"/>
      <c r="SQW4" s="2"/>
      <c r="SRG4" s="2"/>
      <c r="SRQ4" s="2"/>
      <c r="SSA4" s="2"/>
      <c r="SSK4" s="2"/>
      <c r="SSU4" s="2"/>
      <c r="STE4" s="2"/>
      <c r="STO4" s="2"/>
      <c r="STY4" s="2"/>
      <c r="SUI4" s="2"/>
      <c r="SUS4" s="2"/>
      <c r="SVC4" s="2"/>
      <c r="SVM4" s="2"/>
      <c r="SVW4" s="2"/>
      <c r="SWG4" s="2"/>
      <c r="SWQ4" s="2"/>
      <c r="SXA4" s="2"/>
      <c r="SXK4" s="2"/>
      <c r="SXU4" s="2"/>
      <c r="SYE4" s="2"/>
      <c r="SYO4" s="2"/>
      <c r="SYY4" s="2"/>
      <c r="SZI4" s="2"/>
      <c r="SZS4" s="2"/>
      <c r="TAC4" s="2"/>
      <c r="TAM4" s="2"/>
      <c r="TAW4" s="2"/>
      <c r="TBG4" s="2"/>
      <c r="TBQ4" s="2"/>
      <c r="TCA4" s="2"/>
      <c r="TCK4" s="2"/>
      <c r="TCU4" s="2"/>
      <c r="TDE4" s="2"/>
      <c r="TDO4" s="2"/>
      <c r="TDY4" s="2"/>
      <c r="TEI4" s="2"/>
      <c r="TES4" s="2"/>
      <c r="TFC4" s="2"/>
      <c r="TFM4" s="2"/>
      <c r="TFW4" s="2"/>
      <c r="TGG4" s="2"/>
      <c r="TGQ4" s="2"/>
      <c r="THA4" s="2"/>
      <c r="THK4" s="2"/>
      <c r="THU4" s="2"/>
      <c r="TIE4" s="2"/>
      <c r="TIO4" s="2"/>
      <c r="TIY4" s="2"/>
      <c r="TJI4" s="2"/>
      <c r="TJS4" s="2"/>
      <c r="TKC4" s="2"/>
      <c r="TKM4" s="2"/>
      <c r="TKW4" s="2"/>
      <c r="TLG4" s="2"/>
      <c r="TLQ4" s="2"/>
      <c r="TMA4" s="2"/>
      <c r="TMK4" s="2"/>
      <c r="TMU4" s="2"/>
      <c r="TNE4" s="2"/>
      <c r="TNO4" s="2"/>
      <c r="TNY4" s="2"/>
      <c r="TOI4" s="2"/>
      <c r="TOS4" s="2"/>
      <c r="TPC4" s="2"/>
      <c r="TPM4" s="2"/>
      <c r="TPW4" s="2"/>
      <c r="TQG4" s="2"/>
      <c r="TQQ4" s="2"/>
      <c r="TRA4" s="2"/>
      <c r="TRK4" s="2"/>
      <c r="TRU4" s="2"/>
      <c r="TSE4" s="2"/>
      <c r="TSO4" s="2"/>
      <c r="TSY4" s="2"/>
      <c r="TTI4" s="2"/>
      <c r="TTS4" s="2"/>
      <c r="TUC4" s="2"/>
      <c r="TUM4" s="2"/>
      <c r="TUW4" s="2"/>
      <c r="TVG4" s="2"/>
      <c r="TVQ4" s="2"/>
      <c r="TWA4" s="2"/>
      <c r="TWK4" s="2"/>
      <c r="TWU4" s="2"/>
      <c r="TXE4" s="2"/>
      <c r="TXO4" s="2"/>
      <c r="TXY4" s="2"/>
      <c r="TYI4" s="2"/>
      <c r="TYS4" s="2"/>
      <c r="TZC4" s="2"/>
      <c r="TZM4" s="2"/>
      <c r="TZW4" s="2"/>
      <c r="UAG4" s="2"/>
      <c r="UAQ4" s="2"/>
      <c r="UBA4" s="2"/>
      <c r="UBK4" s="2"/>
      <c r="UBU4" s="2"/>
      <c r="UCE4" s="2"/>
      <c r="UCO4" s="2"/>
      <c r="UCY4" s="2"/>
      <c r="UDI4" s="2"/>
      <c r="UDS4" s="2"/>
      <c r="UEC4" s="2"/>
      <c r="UEM4" s="2"/>
      <c r="UEW4" s="2"/>
      <c r="UFG4" s="2"/>
      <c r="UFQ4" s="2"/>
      <c r="UGA4" s="2"/>
      <c r="UGK4" s="2"/>
      <c r="UGU4" s="2"/>
      <c r="UHE4" s="2"/>
      <c r="UHO4" s="2"/>
      <c r="UHY4" s="2"/>
      <c r="UII4" s="2"/>
      <c r="UIS4" s="2"/>
      <c r="UJC4" s="2"/>
      <c r="UJM4" s="2"/>
      <c r="UJW4" s="2"/>
      <c r="UKG4" s="2"/>
      <c r="UKQ4" s="2"/>
      <c r="ULA4" s="2"/>
      <c r="ULK4" s="2"/>
      <c r="ULU4" s="2"/>
      <c r="UME4" s="2"/>
      <c r="UMO4" s="2"/>
      <c r="UMY4" s="2"/>
      <c r="UNI4" s="2"/>
      <c r="UNS4" s="2"/>
      <c r="UOC4" s="2"/>
      <c r="UOM4" s="2"/>
      <c r="UOW4" s="2"/>
      <c r="UPG4" s="2"/>
      <c r="UPQ4" s="2"/>
      <c r="UQA4" s="2"/>
      <c r="UQK4" s="2"/>
      <c r="UQU4" s="2"/>
      <c r="URE4" s="2"/>
      <c r="URO4" s="2"/>
      <c r="URY4" s="2"/>
      <c r="USI4" s="2"/>
      <c r="USS4" s="2"/>
      <c r="UTC4" s="2"/>
      <c r="UTM4" s="2"/>
      <c r="UTW4" s="2"/>
      <c r="UUG4" s="2"/>
      <c r="UUQ4" s="2"/>
      <c r="UVA4" s="2"/>
      <c r="UVK4" s="2"/>
      <c r="UVU4" s="2"/>
      <c r="UWE4" s="2"/>
      <c r="UWO4" s="2"/>
      <c r="UWY4" s="2"/>
      <c r="UXI4" s="2"/>
      <c r="UXS4" s="2"/>
      <c r="UYC4" s="2"/>
      <c r="UYM4" s="2"/>
      <c r="UYW4" s="2"/>
      <c r="UZG4" s="2"/>
      <c r="UZQ4" s="2"/>
      <c r="VAA4" s="2"/>
      <c r="VAK4" s="2"/>
      <c r="VAU4" s="2"/>
      <c r="VBE4" s="2"/>
      <c r="VBO4" s="2"/>
      <c r="VBY4" s="2"/>
      <c r="VCI4" s="2"/>
      <c r="VCS4" s="2"/>
      <c r="VDC4" s="2"/>
      <c r="VDM4" s="2"/>
      <c r="VDW4" s="2"/>
      <c r="VEG4" s="2"/>
      <c r="VEQ4" s="2"/>
      <c r="VFA4" s="2"/>
      <c r="VFK4" s="2"/>
      <c r="VFU4" s="2"/>
      <c r="VGE4" s="2"/>
      <c r="VGO4" s="2"/>
      <c r="VGY4" s="2"/>
      <c r="VHI4" s="2"/>
      <c r="VHS4" s="2"/>
      <c r="VIC4" s="2"/>
      <c r="VIM4" s="2"/>
      <c r="VIW4" s="2"/>
      <c r="VJG4" s="2"/>
      <c r="VJQ4" s="2"/>
      <c r="VKA4" s="2"/>
      <c r="VKK4" s="2"/>
      <c r="VKU4" s="2"/>
      <c r="VLE4" s="2"/>
      <c r="VLO4" s="2"/>
      <c r="VLY4" s="2"/>
      <c r="VMI4" s="2"/>
      <c r="VMS4" s="2"/>
      <c r="VNC4" s="2"/>
      <c r="VNM4" s="2"/>
      <c r="VNW4" s="2"/>
      <c r="VOG4" s="2"/>
      <c r="VOQ4" s="2"/>
      <c r="VPA4" s="2"/>
      <c r="VPK4" s="2"/>
      <c r="VPU4" s="2"/>
      <c r="VQE4" s="2"/>
      <c r="VQO4" s="2"/>
      <c r="VQY4" s="2"/>
      <c r="VRI4" s="2"/>
      <c r="VRS4" s="2"/>
      <c r="VSC4" s="2"/>
      <c r="VSM4" s="2"/>
      <c r="VSW4" s="2"/>
      <c r="VTG4" s="2"/>
      <c r="VTQ4" s="2"/>
      <c r="VUA4" s="2"/>
      <c r="VUK4" s="2"/>
      <c r="VUU4" s="2"/>
      <c r="VVE4" s="2"/>
      <c r="VVO4" s="2"/>
      <c r="VVY4" s="2"/>
      <c r="VWI4" s="2"/>
      <c r="VWS4" s="2"/>
      <c r="VXC4" s="2"/>
      <c r="VXM4" s="2"/>
      <c r="VXW4" s="2"/>
      <c r="VYG4" s="2"/>
      <c r="VYQ4" s="2"/>
      <c r="VZA4" s="2"/>
      <c r="VZK4" s="2"/>
      <c r="VZU4" s="2"/>
      <c r="WAE4" s="2"/>
      <c r="WAO4" s="2"/>
      <c r="WAY4" s="2"/>
      <c r="WBI4" s="2"/>
      <c r="WBS4" s="2"/>
      <c r="WCC4" s="2"/>
      <c r="WCM4" s="2"/>
      <c r="WCW4" s="2"/>
      <c r="WDG4" s="2"/>
      <c r="WDQ4" s="2"/>
      <c r="WEA4" s="2"/>
      <c r="WEK4" s="2"/>
      <c r="WEU4" s="2"/>
      <c r="WFE4" s="2"/>
      <c r="WFO4" s="2"/>
      <c r="WFY4" s="2"/>
      <c r="WGI4" s="2"/>
      <c r="WGS4" s="2"/>
      <c r="WHC4" s="2"/>
      <c r="WHM4" s="2"/>
      <c r="WHW4" s="2"/>
      <c r="WIG4" s="2"/>
      <c r="WIQ4" s="2"/>
      <c r="WJA4" s="2"/>
      <c r="WJK4" s="2"/>
      <c r="WJU4" s="2"/>
      <c r="WKE4" s="2"/>
      <c r="WKO4" s="2"/>
      <c r="WKY4" s="2"/>
      <c r="WLI4" s="2"/>
      <c r="WLS4" s="2"/>
      <c r="WMC4" s="2"/>
      <c r="WMM4" s="2"/>
      <c r="WMW4" s="2"/>
      <c r="WNG4" s="2"/>
      <c r="WNQ4" s="2"/>
      <c r="WOA4" s="2"/>
      <c r="WOK4" s="2"/>
      <c r="WOU4" s="2"/>
      <c r="WPE4" s="2"/>
      <c r="WPO4" s="2"/>
      <c r="WPY4" s="2"/>
      <c r="WQI4" s="2"/>
      <c r="WQS4" s="2"/>
      <c r="WRC4" s="2"/>
      <c r="WRM4" s="2"/>
      <c r="WRW4" s="2"/>
      <c r="WSG4" s="2"/>
      <c r="WSQ4" s="2"/>
      <c r="WTA4" s="2"/>
      <c r="WTK4" s="2"/>
      <c r="WTU4" s="2"/>
      <c r="WUE4" s="2"/>
      <c r="WUO4" s="2"/>
      <c r="WUY4" s="2"/>
      <c r="WVI4" s="2"/>
      <c r="WVS4" s="2"/>
      <c r="WWC4" s="2"/>
      <c r="WWM4" s="2"/>
      <c r="WWW4" s="2"/>
      <c r="WXG4" s="2"/>
      <c r="WXQ4" s="2"/>
      <c r="WYA4" s="2"/>
      <c r="WYK4" s="2"/>
      <c r="WYU4" s="2"/>
      <c r="WZE4" s="2"/>
      <c r="WZO4" s="2"/>
      <c r="WZY4" s="2"/>
      <c r="XAI4" s="2"/>
      <c r="XAS4" s="2"/>
      <c r="XBC4" s="2"/>
      <c r="XBM4" s="2"/>
      <c r="XBW4" s="2"/>
      <c r="XCG4" s="2"/>
      <c r="XCQ4" s="2"/>
      <c r="XDA4" s="2"/>
      <c r="XDK4" s="2"/>
      <c r="XDU4" s="2"/>
      <c r="XEE4" s="2"/>
    </row>
    <row r="5" spans="1:1019 1029:2039 2049:3069 3079:4089 4099:5119 5129:6139 6149:7159 7169:8189 8199:9209 9219:10239 10249:11259 11269:12279 12289:13309 13319:14329 14339:15359 15369:16359" ht="22.5" x14ac:dyDescent="0.55000000000000004">
      <c r="A5" s="96">
        <v>2</v>
      </c>
      <c r="B5" s="97" t="s">
        <v>299</v>
      </c>
      <c r="C5" s="98" t="s">
        <v>300</v>
      </c>
      <c r="D5" s="99" t="s">
        <v>298</v>
      </c>
      <c r="E5" s="101">
        <v>2000000000</v>
      </c>
      <c r="F5" s="1"/>
      <c r="G5" s="1"/>
      <c r="H5" s="1"/>
      <c r="I5" s="2"/>
      <c r="S5" s="2"/>
      <c r="AC5" s="2"/>
      <c r="AM5" s="2"/>
      <c r="AW5" s="2"/>
      <c r="BG5" s="2"/>
      <c r="BQ5" s="2"/>
      <c r="CA5" s="2"/>
      <c r="CK5" s="2"/>
      <c r="CU5" s="2"/>
      <c r="DE5" s="2"/>
      <c r="DO5" s="2"/>
      <c r="DY5" s="2"/>
      <c r="EI5" s="2"/>
      <c r="ES5" s="2"/>
      <c r="FC5" s="2"/>
      <c r="FM5" s="2"/>
      <c r="FW5" s="2"/>
      <c r="GG5" s="2"/>
      <c r="GQ5" s="2"/>
      <c r="HA5" s="2"/>
      <c r="HK5" s="2"/>
      <c r="HU5" s="2"/>
      <c r="IE5" s="2"/>
      <c r="IO5" s="2"/>
      <c r="IY5" s="2"/>
      <c r="JI5" s="2"/>
      <c r="JS5" s="2"/>
      <c r="KC5" s="2"/>
      <c r="KM5" s="2"/>
      <c r="KW5" s="2"/>
      <c r="LG5" s="2"/>
      <c r="LQ5" s="2"/>
      <c r="MA5" s="2"/>
      <c r="MK5" s="2"/>
      <c r="MU5" s="2"/>
      <c r="NE5" s="2"/>
      <c r="NO5" s="2"/>
      <c r="NY5" s="2"/>
      <c r="OI5" s="2"/>
      <c r="OS5" s="2"/>
      <c r="PC5" s="2"/>
      <c r="PM5" s="2"/>
      <c r="PW5" s="2"/>
      <c r="QG5" s="2"/>
      <c r="QQ5" s="2"/>
      <c r="RA5" s="2"/>
      <c r="RK5" s="2"/>
      <c r="RU5" s="2"/>
      <c r="SE5" s="2"/>
      <c r="SO5" s="2"/>
      <c r="SY5" s="2"/>
      <c r="TI5" s="2"/>
      <c r="TS5" s="2"/>
      <c r="UC5" s="2"/>
      <c r="UM5" s="2"/>
      <c r="UW5" s="2"/>
      <c r="VG5" s="2"/>
      <c r="VQ5" s="2"/>
      <c r="WA5" s="2"/>
      <c r="WK5" s="2"/>
      <c r="WU5" s="2"/>
      <c r="XE5" s="2"/>
      <c r="XO5" s="2"/>
      <c r="XY5" s="2"/>
      <c r="YI5" s="2"/>
      <c r="YS5" s="2"/>
      <c r="ZC5" s="2"/>
      <c r="ZM5" s="2"/>
      <c r="ZW5" s="2"/>
      <c r="AAG5" s="2"/>
      <c r="AAQ5" s="2"/>
      <c r="ABA5" s="2"/>
      <c r="ABK5" s="2"/>
      <c r="ABU5" s="2"/>
      <c r="ACE5" s="2"/>
      <c r="ACO5" s="2"/>
      <c r="ACY5" s="2"/>
      <c r="ADI5" s="2"/>
      <c r="ADS5" s="2"/>
      <c r="AEC5" s="2"/>
      <c r="AEM5" s="2"/>
      <c r="AEW5" s="2"/>
      <c r="AFG5" s="2"/>
      <c r="AFQ5" s="2"/>
      <c r="AGA5" s="2"/>
      <c r="AGK5" s="2"/>
      <c r="AGU5" s="2"/>
      <c r="AHE5" s="2"/>
      <c r="AHO5" s="2"/>
      <c r="AHY5" s="2"/>
      <c r="AII5" s="2"/>
      <c r="AIS5" s="2"/>
      <c r="AJC5" s="2"/>
      <c r="AJM5" s="2"/>
      <c r="AJW5" s="2"/>
      <c r="AKG5" s="2"/>
      <c r="AKQ5" s="2"/>
      <c r="ALA5" s="2"/>
      <c r="ALK5" s="2"/>
      <c r="ALU5" s="2"/>
      <c r="AME5" s="2"/>
      <c r="AMO5" s="2"/>
      <c r="AMY5" s="2"/>
      <c r="ANI5" s="2"/>
      <c r="ANS5" s="2"/>
      <c r="AOC5" s="2"/>
      <c r="AOM5" s="2"/>
      <c r="AOW5" s="2"/>
      <c r="APG5" s="2"/>
      <c r="APQ5" s="2"/>
      <c r="AQA5" s="2"/>
      <c r="AQK5" s="2"/>
      <c r="AQU5" s="2"/>
      <c r="ARE5" s="2"/>
      <c r="ARO5" s="2"/>
      <c r="ARY5" s="2"/>
      <c r="ASI5" s="2"/>
      <c r="ASS5" s="2"/>
      <c r="ATC5" s="2"/>
      <c r="ATM5" s="2"/>
      <c r="ATW5" s="2"/>
      <c r="AUG5" s="2"/>
      <c r="AUQ5" s="2"/>
      <c r="AVA5" s="2"/>
      <c r="AVK5" s="2"/>
      <c r="AVU5" s="2"/>
      <c r="AWE5" s="2"/>
      <c r="AWO5" s="2"/>
      <c r="AWY5" s="2"/>
      <c r="AXI5" s="2"/>
      <c r="AXS5" s="2"/>
      <c r="AYC5" s="2"/>
      <c r="AYM5" s="2"/>
      <c r="AYW5" s="2"/>
      <c r="AZG5" s="2"/>
      <c r="AZQ5" s="2"/>
      <c r="BAA5" s="2"/>
      <c r="BAK5" s="2"/>
      <c r="BAU5" s="2"/>
      <c r="BBE5" s="2"/>
      <c r="BBO5" s="2"/>
      <c r="BBY5" s="2"/>
      <c r="BCI5" s="2"/>
      <c r="BCS5" s="2"/>
      <c r="BDC5" s="2"/>
      <c r="BDM5" s="2"/>
      <c r="BDW5" s="2"/>
      <c r="BEG5" s="2"/>
      <c r="BEQ5" s="2"/>
      <c r="BFA5" s="2"/>
      <c r="BFK5" s="2"/>
      <c r="BFU5" s="2"/>
      <c r="BGE5" s="2"/>
      <c r="BGO5" s="2"/>
      <c r="BGY5" s="2"/>
      <c r="BHI5" s="2"/>
      <c r="BHS5" s="2"/>
      <c r="BIC5" s="2"/>
      <c r="BIM5" s="2"/>
      <c r="BIW5" s="2"/>
      <c r="BJG5" s="2"/>
      <c r="BJQ5" s="2"/>
      <c r="BKA5" s="2"/>
      <c r="BKK5" s="2"/>
      <c r="BKU5" s="2"/>
      <c r="BLE5" s="2"/>
      <c r="BLO5" s="2"/>
      <c r="BLY5" s="2"/>
      <c r="BMI5" s="2"/>
      <c r="BMS5" s="2"/>
      <c r="BNC5" s="2"/>
      <c r="BNM5" s="2"/>
      <c r="BNW5" s="2"/>
      <c r="BOG5" s="2"/>
      <c r="BOQ5" s="2"/>
      <c r="BPA5" s="2"/>
      <c r="BPK5" s="2"/>
      <c r="BPU5" s="2"/>
      <c r="BQE5" s="2"/>
      <c r="BQO5" s="2"/>
      <c r="BQY5" s="2"/>
      <c r="BRI5" s="2"/>
      <c r="BRS5" s="2"/>
      <c r="BSC5" s="2"/>
      <c r="BSM5" s="2"/>
      <c r="BSW5" s="2"/>
      <c r="BTG5" s="2"/>
      <c r="BTQ5" s="2"/>
      <c r="BUA5" s="2"/>
      <c r="BUK5" s="2"/>
      <c r="BUU5" s="2"/>
      <c r="BVE5" s="2"/>
      <c r="BVO5" s="2"/>
      <c r="BVY5" s="2"/>
      <c r="BWI5" s="2"/>
      <c r="BWS5" s="2"/>
      <c r="BXC5" s="2"/>
      <c r="BXM5" s="2"/>
      <c r="BXW5" s="2"/>
      <c r="BYG5" s="2"/>
      <c r="BYQ5" s="2"/>
      <c r="BZA5" s="2"/>
      <c r="BZK5" s="2"/>
      <c r="BZU5" s="2"/>
      <c r="CAE5" s="2"/>
      <c r="CAO5" s="2"/>
      <c r="CAY5" s="2"/>
      <c r="CBI5" s="2"/>
      <c r="CBS5" s="2"/>
      <c r="CCC5" s="2"/>
      <c r="CCM5" s="2"/>
      <c r="CCW5" s="2"/>
      <c r="CDG5" s="2"/>
      <c r="CDQ5" s="2"/>
      <c r="CEA5" s="2"/>
      <c r="CEK5" s="2"/>
      <c r="CEU5" s="2"/>
      <c r="CFE5" s="2"/>
      <c r="CFO5" s="2"/>
      <c r="CFY5" s="2"/>
      <c r="CGI5" s="2"/>
      <c r="CGS5" s="2"/>
      <c r="CHC5" s="2"/>
      <c r="CHM5" s="2"/>
      <c r="CHW5" s="2"/>
      <c r="CIG5" s="2"/>
      <c r="CIQ5" s="2"/>
      <c r="CJA5" s="2"/>
      <c r="CJK5" s="2"/>
      <c r="CJU5" s="2"/>
      <c r="CKE5" s="2"/>
      <c r="CKO5" s="2"/>
      <c r="CKY5" s="2"/>
      <c r="CLI5" s="2"/>
      <c r="CLS5" s="2"/>
      <c r="CMC5" s="2"/>
      <c r="CMM5" s="2"/>
      <c r="CMW5" s="2"/>
      <c r="CNG5" s="2"/>
      <c r="CNQ5" s="2"/>
      <c r="COA5" s="2"/>
      <c r="COK5" s="2"/>
      <c r="COU5" s="2"/>
      <c r="CPE5" s="2"/>
      <c r="CPO5" s="2"/>
      <c r="CPY5" s="2"/>
      <c r="CQI5" s="2"/>
      <c r="CQS5" s="2"/>
      <c r="CRC5" s="2"/>
      <c r="CRM5" s="2"/>
      <c r="CRW5" s="2"/>
      <c r="CSG5" s="2"/>
      <c r="CSQ5" s="2"/>
      <c r="CTA5" s="2"/>
      <c r="CTK5" s="2"/>
      <c r="CTU5" s="2"/>
      <c r="CUE5" s="2"/>
      <c r="CUO5" s="2"/>
      <c r="CUY5" s="2"/>
      <c r="CVI5" s="2"/>
      <c r="CVS5" s="2"/>
      <c r="CWC5" s="2"/>
      <c r="CWM5" s="2"/>
      <c r="CWW5" s="2"/>
      <c r="CXG5" s="2"/>
      <c r="CXQ5" s="2"/>
      <c r="CYA5" s="2"/>
      <c r="CYK5" s="2"/>
      <c r="CYU5" s="2"/>
      <c r="CZE5" s="2"/>
      <c r="CZO5" s="2"/>
      <c r="CZY5" s="2"/>
      <c r="DAI5" s="2"/>
      <c r="DAS5" s="2"/>
      <c r="DBC5" s="2"/>
      <c r="DBM5" s="2"/>
      <c r="DBW5" s="2"/>
      <c r="DCG5" s="2"/>
      <c r="DCQ5" s="2"/>
      <c r="DDA5" s="2"/>
      <c r="DDK5" s="2"/>
      <c r="DDU5" s="2"/>
      <c r="DEE5" s="2"/>
      <c r="DEO5" s="2"/>
      <c r="DEY5" s="2"/>
      <c r="DFI5" s="2"/>
      <c r="DFS5" s="2"/>
      <c r="DGC5" s="2"/>
      <c r="DGM5" s="2"/>
      <c r="DGW5" s="2"/>
      <c r="DHG5" s="2"/>
      <c r="DHQ5" s="2"/>
      <c r="DIA5" s="2"/>
      <c r="DIK5" s="2"/>
      <c r="DIU5" s="2"/>
      <c r="DJE5" s="2"/>
      <c r="DJO5" s="2"/>
      <c r="DJY5" s="2"/>
      <c r="DKI5" s="2"/>
      <c r="DKS5" s="2"/>
      <c r="DLC5" s="2"/>
      <c r="DLM5" s="2"/>
      <c r="DLW5" s="2"/>
      <c r="DMG5" s="2"/>
      <c r="DMQ5" s="2"/>
      <c r="DNA5" s="2"/>
      <c r="DNK5" s="2"/>
      <c r="DNU5" s="2"/>
      <c r="DOE5" s="2"/>
      <c r="DOO5" s="2"/>
      <c r="DOY5" s="2"/>
      <c r="DPI5" s="2"/>
      <c r="DPS5" s="2"/>
      <c r="DQC5" s="2"/>
      <c r="DQM5" s="2"/>
      <c r="DQW5" s="2"/>
      <c r="DRG5" s="2"/>
      <c r="DRQ5" s="2"/>
      <c r="DSA5" s="2"/>
      <c r="DSK5" s="2"/>
      <c r="DSU5" s="2"/>
      <c r="DTE5" s="2"/>
      <c r="DTO5" s="2"/>
      <c r="DTY5" s="2"/>
      <c r="DUI5" s="2"/>
      <c r="DUS5" s="2"/>
      <c r="DVC5" s="2"/>
      <c r="DVM5" s="2"/>
      <c r="DVW5" s="2"/>
      <c r="DWG5" s="2"/>
      <c r="DWQ5" s="2"/>
      <c r="DXA5" s="2"/>
      <c r="DXK5" s="2"/>
      <c r="DXU5" s="2"/>
      <c r="DYE5" s="2"/>
      <c r="DYO5" s="2"/>
      <c r="DYY5" s="2"/>
      <c r="DZI5" s="2"/>
      <c r="DZS5" s="2"/>
      <c r="EAC5" s="2"/>
      <c r="EAM5" s="2"/>
      <c r="EAW5" s="2"/>
      <c r="EBG5" s="2"/>
      <c r="EBQ5" s="2"/>
      <c r="ECA5" s="2"/>
      <c r="ECK5" s="2"/>
      <c r="ECU5" s="2"/>
      <c r="EDE5" s="2"/>
      <c r="EDO5" s="2"/>
      <c r="EDY5" s="2"/>
      <c r="EEI5" s="2"/>
      <c r="EES5" s="2"/>
      <c r="EFC5" s="2"/>
      <c r="EFM5" s="2"/>
      <c r="EFW5" s="2"/>
      <c r="EGG5" s="2"/>
      <c r="EGQ5" s="2"/>
      <c r="EHA5" s="2"/>
      <c r="EHK5" s="2"/>
      <c r="EHU5" s="2"/>
      <c r="EIE5" s="2"/>
      <c r="EIO5" s="2"/>
      <c r="EIY5" s="2"/>
      <c r="EJI5" s="2"/>
      <c r="EJS5" s="2"/>
      <c r="EKC5" s="2"/>
      <c r="EKM5" s="2"/>
      <c r="EKW5" s="2"/>
      <c r="ELG5" s="2"/>
      <c r="ELQ5" s="2"/>
      <c r="EMA5" s="2"/>
      <c r="EMK5" s="2"/>
      <c r="EMU5" s="2"/>
      <c r="ENE5" s="2"/>
      <c r="ENO5" s="2"/>
      <c r="ENY5" s="2"/>
      <c r="EOI5" s="2"/>
      <c r="EOS5" s="2"/>
      <c r="EPC5" s="2"/>
      <c r="EPM5" s="2"/>
      <c r="EPW5" s="2"/>
      <c r="EQG5" s="2"/>
      <c r="EQQ5" s="2"/>
      <c r="ERA5" s="2"/>
      <c r="ERK5" s="2"/>
      <c r="ERU5" s="2"/>
      <c r="ESE5" s="2"/>
      <c r="ESO5" s="2"/>
      <c r="ESY5" s="2"/>
      <c r="ETI5" s="2"/>
      <c r="ETS5" s="2"/>
      <c r="EUC5" s="2"/>
      <c r="EUM5" s="2"/>
      <c r="EUW5" s="2"/>
      <c r="EVG5" s="2"/>
      <c r="EVQ5" s="2"/>
      <c r="EWA5" s="2"/>
      <c r="EWK5" s="2"/>
      <c r="EWU5" s="2"/>
      <c r="EXE5" s="2"/>
      <c r="EXO5" s="2"/>
      <c r="EXY5" s="2"/>
      <c r="EYI5" s="2"/>
      <c r="EYS5" s="2"/>
      <c r="EZC5" s="2"/>
      <c r="EZM5" s="2"/>
      <c r="EZW5" s="2"/>
      <c r="FAG5" s="2"/>
      <c r="FAQ5" s="2"/>
      <c r="FBA5" s="2"/>
      <c r="FBK5" s="2"/>
      <c r="FBU5" s="2"/>
      <c r="FCE5" s="2"/>
      <c r="FCO5" s="2"/>
      <c r="FCY5" s="2"/>
      <c r="FDI5" s="2"/>
      <c r="FDS5" s="2"/>
      <c r="FEC5" s="2"/>
      <c r="FEM5" s="2"/>
      <c r="FEW5" s="2"/>
      <c r="FFG5" s="2"/>
      <c r="FFQ5" s="2"/>
      <c r="FGA5" s="2"/>
      <c r="FGK5" s="2"/>
      <c r="FGU5" s="2"/>
      <c r="FHE5" s="2"/>
      <c r="FHO5" s="2"/>
      <c r="FHY5" s="2"/>
      <c r="FII5" s="2"/>
      <c r="FIS5" s="2"/>
      <c r="FJC5" s="2"/>
      <c r="FJM5" s="2"/>
      <c r="FJW5" s="2"/>
      <c r="FKG5" s="2"/>
      <c r="FKQ5" s="2"/>
      <c r="FLA5" s="2"/>
      <c r="FLK5" s="2"/>
      <c r="FLU5" s="2"/>
      <c r="FME5" s="2"/>
      <c r="FMO5" s="2"/>
      <c r="FMY5" s="2"/>
      <c r="FNI5" s="2"/>
      <c r="FNS5" s="2"/>
      <c r="FOC5" s="2"/>
      <c r="FOM5" s="2"/>
      <c r="FOW5" s="2"/>
      <c r="FPG5" s="2"/>
      <c r="FPQ5" s="2"/>
      <c r="FQA5" s="2"/>
      <c r="FQK5" s="2"/>
      <c r="FQU5" s="2"/>
      <c r="FRE5" s="2"/>
      <c r="FRO5" s="2"/>
      <c r="FRY5" s="2"/>
      <c r="FSI5" s="2"/>
      <c r="FSS5" s="2"/>
      <c r="FTC5" s="2"/>
      <c r="FTM5" s="2"/>
      <c r="FTW5" s="2"/>
      <c r="FUG5" s="2"/>
      <c r="FUQ5" s="2"/>
      <c r="FVA5" s="2"/>
      <c r="FVK5" s="2"/>
      <c r="FVU5" s="2"/>
      <c r="FWE5" s="2"/>
      <c r="FWO5" s="2"/>
      <c r="FWY5" s="2"/>
      <c r="FXI5" s="2"/>
      <c r="FXS5" s="2"/>
      <c r="FYC5" s="2"/>
      <c r="FYM5" s="2"/>
      <c r="FYW5" s="2"/>
      <c r="FZG5" s="2"/>
      <c r="FZQ5" s="2"/>
      <c r="GAA5" s="2"/>
      <c r="GAK5" s="2"/>
      <c r="GAU5" s="2"/>
      <c r="GBE5" s="2"/>
      <c r="GBO5" s="2"/>
      <c r="GBY5" s="2"/>
      <c r="GCI5" s="2"/>
      <c r="GCS5" s="2"/>
      <c r="GDC5" s="2"/>
      <c r="GDM5" s="2"/>
      <c r="GDW5" s="2"/>
      <c r="GEG5" s="2"/>
      <c r="GEQ5" s="2"/>
      <c r="GFA5" s="2"/>
      <c r="GFK5" s="2"/>
      <c r="GFU5" s="2"/>
      <c r="GGE5" s="2"/>
      <c r="GGO5" s="2"/>
      <c r="GGY5" s="2"/>
      <c r="GHI5" s="2"/>
      <c r="GHS5" s="2"/>
      <c r="GIC5" s="2"/>
      <c r="GIM5" s="2"/>
      <c r="GIW5" s="2"/>
      <c r="GJG5" s="2"/>
      <c r="GJQ5" s="2"/>
      <c r="GKA5" s="2"/>
      <c r="GKK5" s="2"/>
      <c r="GKU5" s="2"/>
      <c r="GLE5" s="2"/>
      <c r="GLO5" s="2"/>
      <c r="GLY5" s="2"/>
      <c r="GMI5" s="2"/>
      <c r="GMS5" s="2"/>
      <c r="GNC5" s="2"/>
      <c r="GNM5" s="2"/>
      <c r="GNW5" s="2"/>
      <c r="GOG5" s="2"/>
      <c r="GOQ5" s="2"/>
      <c r="GPA5" s="2"/>
      <c r="GPK5" s="2"/>
      <c r="GPU5" s="2"/>
      <c r="GQE5" s="2"/>
      <c r="GQO5" s="2"/>
      <c r="GQY5" s="2"/>
      <c r="GRI5" s="2"/>
      <c r="GRS5" s="2"/>
      <c r="GSC5" s="2"/>
      <c r="GSM5" s="2"/>
      <c r="GSW5" s="2"/>
      <c r="GTG5" s="2"/>
      <c r="GTQ5" s="2"/>
      <c r="GUA5" s="2"/>
      <c r="GUK5" s="2"/>
      <c r="GUU5" s="2"/>
      <c r="GVE5" s="2"/>
      <c r="GVO5" s="2"/>
      <c r="GVY5" s="2"/>
      <c r="GWI5" s="2"/>
      <c r="GWS5" s="2"/>
      <c r="GXC5" s="2"/>
      <c r="GXM5" s="2"/>
      <c r="GXW5" s="2"/>
      <c r="GYG5" s="2"/>
      <c r="GYQ5" s="2"/>
      <c r="GZA5" s="2"/>
      <c r="GZK5" s="2"/>
      <c r="GZU5" s="2"/>
      <c r="HAE5" s="2"/>
      <c r="HAO5" s="2"/>
      <c r="HAY5" s="2"/>
      <c r="HBI5" s="2"/>
      <c r="HBS5" s="2"/>
      <c r="HCC5" s="2"/>
      <c r="HCM5" s="2"/>
      <c r="HCW5" s="2"/>
      <c r="HDG5" s="2"/>
      <c r="HDQ5" s="2"/>
      <c r="HEA5" s="2"/>
      <c r="HEK5" s="2"/>
      <c r="HEU5" s="2"/>
      <c r="HFE5" s="2"/>
      <c r="HFO5" s="2"/>
      <c r="HFY5" s="2"/>
      <c r="HGI5" s="2"/>
      <c r="HGS5" s="2"/>
      <c r="HHC5" s="2"/>
      <c r="HHM5" s="2"/>
      <c r="HHW5" s="2"/>
      <c r="HIG5" s="2"/>
      <c r="HIQ5" s="2"/>
      <c r="HJA5" s="2"/>
      <c r="HJK5" s="2"/>
      <c r="HJU5" s="2"/>
      <c r="HKE5" s="2"/>
      <c r="HKO5" s="2"/>
      <c r="HKY5" s="2"/>
      <c r="HLI5" s="2"/>
      <c r="HLS5" s="2"/>
      <c r="HMC5" s="2"/>
      <c r="HMM5" s="2"/>
      <c r="HMW5" s="2"/>
      <c r="HNG5" s="2"/>
      <c r="HNQ5" s="2"/>
      <c r="HOA5" s="2"/>
      <c r="HOK5" s="2"/>
      <c r="HOU5" s="2"/>
      <c r="HPE5" s="2"/>
      <c r="HPO5" s="2"/>
      <c r="HPY5" s="2"/>
      <c r="HQI5" s="2"/>
      <c r="HQS5" s="2"/>
      <c r="HRC5" s="2"/>
      <c r="HRM5" s="2"/>
      <c r="HRW5" s="2"/>
      <c r="HSG5" s="2"/>
      <c r="HSQ5" s="2"/>
      <c r="HTA5" s="2"/>
      <c r="HTK5" s="2"/>
      <c r="HTU5" s="2"/>
      <c r="HUE5" s="2"/>
      <c r="HUO5" s="2"/>
      <c r="HUY5" s="2"/>
      <c r="HVI5" s="2"/>
      <c r="HVS5" s="2"/>
      <c r="HWC5" s="2"/>
      <c r="HWM5" s="2"/>
      <c r="HWW5" s="2"/>
      <c r="HXG5" s="2"/>
      <c r="HXQ5" s="2"/>
      <c r="HYA5" s="2"/>
      <c r="HYK5" s="2"/>
      <c r="HYU5" s="2"/>
      <c r="HZE5" s="2"/>
      <c r="HZO5" s="2"/>
      <c r="HZY5" s="2"/>
      <c r="IAI5" s="2"/>
      <c r="IAS5" s="2"/>
      <c r="IBC5" s="2"/>
      <c r="IBM5" s="2"/>
      <c r="IBW5" s="2"/>
      <c r="ICG5" s="2"/>
      <c r="ICQ5" s="2"/>
      <c r="IDA5" s="2"/>
      <c r="IDK5" s="2"/>
      <c r="IDU5" s="2"/>
      <c r="IEE5" s="2"/>
      <c r="IEO5" s="2"/>
      <c r="IEY5" s="2"/>
      <c r="IFI5" s="2"/>
      <c r="IFS5" s="2"/>
      <c r="IGC5" s="2"/>
      <c r="IGM5" s="2"/>
      <c r="IGW5" s="2"/>
      <c r="IHG5" s="2"/>
      <c r="IHQ5" s="2"/>
      <c r="IIA5" s="2"/>
      <c r="IIK5" s="2"/>
      <c r="IIU5" s="2"/>
      <c r="IJE5" s="2"/>
      <c r="IJO5" s="2"/>
      <c r="IJY5" s="2"/>
      <c r="IKI5" s="2"/>
      <c r="IKS5" s="2"/>
      <c r="ILC5" s="2"/>
      <c r="ILM5" s="2"/>
      <c r="ILW5" s="2"/>
      <c r="IMG5" s="2"/>
      <c r="IMQ5" s="2"/>
      <c r="INA5" s="2"/>
      <c r="INK5" s="2"/>
      <c r="INU5" s="2"/>
      <c r="IOE5" s="2"/>
      <c r="IOO5" s="2"/>
      <c r="IOY5" s="2"/>
      <c r="IPI5" s="2"/>
      <c r="IPS5" s="2"/>
      <c r="IQC5" s="2"/>
      <c r="IQM5" s="2"/>
      <c r="IQW5" s="2"/>
      <c r="IRG5" s="2"/>
      <c r="IRQ5" s="2"/>
      <c r="ISA5" s="2"/>
      <c r="ISK5" s="2"/>
      <c r="ISU5" s="2"/>
      <c r="ITE5" s="2"/>
      <c r="ITO5" s="2"/>
      <c r="ITY5" s="2"/>
      <c r="IUI5" s="2"/>
      <c r="IUS5" s="2"/>
      <c r="IVC5" s="2"/>
      <c r="IVM5" s="2"/>
      <c r="IVW5" s="2"/>
      <c r="IWG5" s="2"/>
      <c r="IWQ5" s="2"/>
      <c r="IXA5" s="2"/>
      <c r="IXK5" s="2"/>
      <c r="IXU5" s="2"/>
      <c r="IYE5" s="2"/>
      <c r="IYO5" s="2"/>
      <c r="IYY5" s="2"/>
      <c r="IZI5" s="2"/>
      <c r="IZS5" s="2"/>
      <c r="JAC5" s="2"/>
      <c r="JAM5" s="2"/>
      <c r="JAW5" s="2"/>
      <c r="JBG5" s="2"/>
      <c r="JBQ5" s="2"/>
      <c r="JCA5" s="2"/>
      <c r="JCK5" s="2"/>
      <c r="JCU5" s="2"/>
      <c r="JDE5" s="2"/>
      <c r="JDO5" s="2"/>
      <c r="JDY5" s="2"/>
      <c r="JEI5" s="2"/>
      <c r="JES5" s="2"/>
      <c r="JFC5" s="2"/>
      <c r="JFM5" s="2"/>
      <c r="JFW5" s="2"/>
      <c r="JGG5" s="2"/>
      <c r="JGQ5" s="2"/>
      <c r="JHA5" s="2"/>
      <c r="JHK5" s="2"/>
      <c r="JHU5" s="2"/>
      <c r="JIE5" s="2"/>
      <c r="JIO5" s="2"/>
      <c r="JIY5" s="2"/>
      <c r="JJI5" s="2"/>
      <c r="JJS5" s="2"/>
      <c r="JKC5" s="2"/>
      <c r="JKM5" s="2"/>
      <c r="JKW5" s="2"/>
      <c r="JLG5" s="2"/>
      <c r="JLQ5" s="2"/>
      <c r="JMA5" s="2"/>
      <c r="JMK5" s="2"/>
      <c r="JMU5" s="2"/>
      <c r="JNE5" s="2"/>
      <c r="JNO5" s="2"/>
      <c r="JNY5" s="2"/>
      <c r="JOI5" s="2"/>
      <c r="JOS5" s="2"/>
      <c r="JPC5" s="2"/>
      <c r="JPM5" s="2"/>
      <c r="JPW5" s="2"/>
      <c r="JQG5" s="2"/>
      <c r="JQQ5" s="2"/>
      <c r="JRA5" s="2"/>
      <c r="JRK5" s="2"/>
      <c r="JRU5" s="2"/>
      <c r="JSE5" s="2"/>
      <c r="JSO5" s="2"/>
      <c r="JSY5" s="2"/>
      <c r="JTI5" s="2"/>
      <c r="JTS5" s="2"/>
      <c r="JUC5" s="2"/>
      <c r="JUM5" s="2"/>
      <c r="JUW5" s="2"/>
      <c r="JVG5" s="2"/>
      <c r="JVQ5" s="2"/>
      <c r="JWA5" s="2"/>
      <c r="JWK5" s="2"/>
      <c r="JWU5" s="2"/>
      <c r="JXE5" s="2"/>
      <c r="JXO5" s="2"/>
      <c r="JXY5" s="2"/>
      <c r="JYI5" s="2"/>
      <c r="JYS5" s="2"/>
      <c r="JZC5" s="2"/>
      <c r="JZM5" s="2"/>
      <c r="JZW5" s="2"/>
      <c r="KAG5" s="2"/>
      <c r="KAQ5" s="2"/>
      <c r="KBA5" s="2"/>
      <c r="KBK5" s="2"/>
      <c r="KBU5" s="2"/>
      <c r="KCE5" s="2"/>
      <c r="KCO5" s="2"/>
      <c r="KCY5" s="2"/>
      <c r="KDI5" s="2"/>
      <c r="KDS5" s="2"/>
      <c r="KEC5" s="2"/>
      <c r="KEM5" s="2"/>
      <c r="KEW5" s="2"/>
      <c r="KFG5" s="2"/>
      <c r="KFQ5" s="2"/>
      <c r="KGA5" s="2"/>
      <c r="KGK5" s="2"/>
      <c r="KGU5" s="2"/>
      <c r="KHE5" s="2"/>
      <c r="KHO5" s="2"/>
      <c r="KHY5" s="2"/>
      <c r="KII5" s="2"/>
      <c r="KIS5" s="2"/>
      <c r="KJC5" s="2"/>
      <c r="KJM5" s="2"/>
      <c r="KJW5" s="2"/>
      <c r="KKG5" s="2"/>
      <c r="KKQ5" s="2"/>
      <c r="KLA5" s="2"/>
      <c r="KLK5" s="2"/>
      <c r="KLU5" s="2"/>
      <c r="KME5" s="2"/>
      <c r="KMO5" s="2"/>
      <c r="KMY5" s="2"/>
      <c r="KNI5" s="2"/>
      <c r="KNS5" s="2"/>
      <c r="KOC5" s="2"/>
      <c r="KOM5" s="2"/>
      <c r="KOW5" s="2"/>
      <c r="KPG5" s="2"/>
      <c r="KPQ5" s="2"/>
      <c r="KQA5" s="2"/>
      <c r="KQK5" s="2"/>
      <c r="KQU5" s="2"/>
      <c r="KRE5" s="2"/>
      <c r="KRO5" s="2"/>
      <c r="KRY5" s="2"/>
      <c r="KSI5" s="2"/>
      <c r="KSS5" s="2"/>
      <c r="KTC5" s="2"/>
      <c r="KTM5" s="2"/>
      <c r="KTW5" s="2"/>
      <c r="KUG5" s="2"/>
      <c r="KUQ5" s="2"/>
      <c r="KVA5" s="2"/>
      <c r="KVK5" s="2"/>
      <c r="KVU5" s="2"/>
      <c r="KWE5" s="2"/>
      <c r="KWO5" s="2"/>
      <c r="KWY5" s="2"/>
      <c r="KXI5" s="2"/>
      <c r="KXS5" s="2"/>
      <c r="KYC5" s="2"/>
      <c r="KYM5" s="2"/>
      <c r="KYW5" s="2"/>
      <c r="KZG5" s="2"/>
      <c r="KZQ5" s="2"/>
      <c r="LAA5" s="2"/>
      <c r="LAK5" s="2"/>
      <c r="LAU5" s="2"/>
      <c r="LBE5" s="2"/>
      <c r="LBO5" s="2"/>
      <c r="LBY5" s="2"/>
      <c r="LCI5" s="2"/>
      <c r="LCS5" s="2"/>
      <c r="LDC5" s="2"/>
      <c r="LDM5" s="2"/>
      <c r="LDW5" s="2"/>
      <c r="LEG5" s="2"/>
      <c r="LEQ5" s="2"/>
      <c r="LFA5" s="2"/>
      <c r="LFK5" s="2"/>
      <c r="LFU5" s="2"/>
      <c r="LGE5" s="2"/>
      <c r="LGO5" s="2"/>
      <c r="LGY5" s="2"/>
      <c r="LHI5" s="2"/>
      <c r="LHS5" s="2"/>
      <c r="LIC5" s="2"/>
      <c r="LIM5" s="2"/>
      <c r="LIW5" s="2"/>
      <c r="LJG5" s="2"/>
      <c r="LJQ5" s="2"/>
      <c r="LKA5" s="2"/>
      <c r="LKK5" s="2"/>
      <c r="LKU5" s="2"/>
      <c r="LLE5" s="2"/>
      <c r="LLO5" s="2"/>
      <c r="LLY5" s="2"/>
      <c r="LMI5" s="2"/>
      <c r="LMS5" s="2"/>
      <c r="LNC5" s="2"/>
      <c r="LNM5" s="2"/>
      <c r="LNW5" s="2"/>
      <c r="LOG5" s="2"/>
      <c r="LOQ5" s="2"/>
      <c r="LPA5" s="2"/>
      <c r="LPK5" s="2"/>
      <c r="LPU5" s="2"/>
      <c r="LQE5" s="2"/>
      <c r="LQO5" s="2"/>
      <c r="LQY5" s="2"/>
      <c r="LRI5" s="2"/>
      <c r="LRS5" s="2"/>
      <c r="LSC5" s="2"/>
      <c r="LSM5" s="2"/>
      <c r="LSW5" s="2"/>
      <c r="LTG5" s="2"/>
      <c r="LTQ5" s="2"/>
      <c r="LUA5" s="2"/>
      <c r="LUK5" s="2"/>
      <c r="LUU5" s="2"/>
      <c r="LVE5" s="2"/>
      <c r="LVO5" s="2"/>
      <c r="LVY5" s="2"/>
      <c r="LWI5" s="2"/>
      <c r="LWS5" s="2"/>
      <c r="LXC5" s="2"/>
      <c r="LXM5" s="2"/>
      <c r="LXW5" s="2"/>
      <c r="LYG5" s="2"/>
      <c r="LYQ5" s="2"/>
      <c r="LZA5" s="2"/>
      <c r="LZK5" s="2"/>
      <c r="LZU5" s="2"/>
      <c r="MAE5" s="2"/>
      <c r="MAO5" s="2"/>
      <c r="MAY5" s="2"/>
      <c r="MBI5" s="2"/>
      <c r="MBS5" s="2"/>
      <c r="MCC5" s="2"/>
      <c r="MCM5" s="2"/>
      <c r="MCW5" s="2"/>
      <c r="MDG5" s="2"/>
      <c r="MDQ5" s="2"/>
      <c r="MEA5" s="2"/>
      <c r="MEK5" s="2"/>
      <c r="MEU5" s="2"/>
      <c r="MFE5" s="2"/>
      <c r="MFO5" s="2"/>
      <c r="MFY5" s="2"/>
      <c r="MGI5" s="2"/>
      <c r="MGS5" s="2"/>
      <c r="MHC5" s="2"/>
      <c r="MHM5" s="2"/>
      <c r="MHW5" s="2"/>
      <c r="MIG5" s="2"/>
      <c r="MIQ5" s="2"/>
      <c r="MJA5" s="2"/>
      <c r="MJK5" s="2"/>
      <c r="MJU5" s="2"/>
      <c r="MKE5" s="2"/>
      <c r="MKO5" s="2"/>
      <c r="MKY5" s="2"/>
      <c r="MLI5" s="2"/>
      <c r="MLS5" s="2"/>
      <c r="MMC5" s="2"/>
      <c r="MMM5" s="2"/>
      <c r="MMW5" s="2"/>
      <c r="MNG5" s="2"/>
      <c r="MNQ5" s="2"/>
      <c r="MOA5" s="2"/>
      <c r="MOK5" s="2"/>
      <c r="MOU5" s="2"/>
      <c r="MPE5" s="2"/>
      <c r="MPO5" s="2"/>
      <c r="MPY5" s="2"/>
      <c r="MQI5" s="2"/>
      <c r="MQS5" s="2"/>
      <c r="MRC5" s="2"/>
      <c r="MRM5" s="2"/>
      <c r="MRW5" s="2"/>
      <c r="MSG5" s="2"/>
      <c r="MSQ5" s="2"/>
      <c r="MTA5" s="2"/>
      <c r="MTK5" s="2"/>
      <c r="MTU5" s="2"/>
      <c r="MUE5" s="2"/>
      <c r="MUO5" s="2"/>
      <c r="MUY5" s="2"/>
      <c r="MVI5" s="2"/>
      <c r="MVS5" s="2"/>
      <c r="MWC5" s="2"/>
      <c r="MWM5" s="2"/>
      <c r="MWW5" s="2"/>
      <c r="MXG5" s="2"/>
      <c r="MXQ5" s="2"/>
      <c r="MYA5" s="2"/>
      <c r="MYK5" s="2"/>
      <c r="MYU5" s="2"/>
      <c r="MZE5" s="2"/>
      <c r="MZO5" s="2"/>
      <c r="MZY5" s="2"/>
      <c r="NAI5" s="2"/>
      <c r="NAS5" s="2"/>
      <c r="NBC5" s="2"/>
      <c r="NBM5" s="2"/>
      <c r="NBW5" s="2"/>
      <c r="NCG5" s="2"/>
      <c r="NCQ5" s="2"/>
      <c r="NDA5" s="2"/>
      <c r="NDK5" s="2"/>
      <c r="NDU5" s="2"/>
      <c r="NEE5" s="2"/>
      <c r="NEO5" s="2"/>
      <c r="NEY5" s="2"/>
      <c r="NFI5" s="2"/>
      <c r="NFS5" s="2"/>
      <c r="NGC5" s="2"/>
      <c r="NGM5" s="2"/>
      <c r="NGW5" s="2"/>
      <c r="NHG5" s="2"/>
      <c r="NHQ5" s="2"/>
      <c r="NIA5" s="2"/>
      <c r="NIK5" s="2"/>
      <c r="NIU5" s="2"/>
      <c r="NJE5" s="2"/>
      <c r="NJO5" s="2"/>
      <c r="NJY5" s="2"/>
      <c r="NKI5" s="2"/>
      <c r="NKS5" s="2"/>
      <c r="NLC5" s="2"/>
      <c r="NLM5" s="2"/>
      <c r="NLW5" s="2"/>
      <c r="NMG5" s="2"/>
      <c r="NMQ5" s="2"/>
      <c r="NNA5" s="2"/>
      <c r="NNK5" s="2"/>
      <c r="NNU5" s="2"/>
      <c r="NOE5" s="2"/>
      <c r="NOO5" s="2"/>
      <c r="NOY5" s="2"/>
      <c r="NPI5" s="2"/>
      <c r="NPS5" s="2"/>
      <c r="NQC5" s="2"/>
      <c r="NQM5" s="2"/>
      <c r="NQW5" s="2"/>
      <c r="NRG5" s="2"/>
      <c r="NRQ5" s="2"/>
      <c r="NSA5" s="2"/>
      <c r="NSK5" s="2"/>
      <c r="NSU5" s="2"/>
      <c r="NTE5" s="2"/>
      <c r="NTO5" s="2"/>
      <c r="NTY5" s="2"/>
      <c r="NUI5" s="2"/>
      <c r="NUS5" s="2"/>
      <c r="NVC5" s="2"/>
      <c r="NVM5" s="2"/>
      <c r="NVW5" s="2"/>
      <c r="NWG5" s="2"/>
      <c r="NWQ5" s="2"/>
      <c r="NXA5" s="2"/>
      <c r="NXK5" s="2"/>
      <c r="NXU5" s="2"/>
      <c r="NYE5" s="2"/>
      <c r="NYO5" s="2"/>
      <c r="NYY5" s="2"/>
      <c r="NZI5" s="2"/>
      <c r="NZS5" s="2"/>
      <c r="OAC5" s="2"/>
      <c r="OAM5" s="2"/>
      <c r="OAW5" s="2"/>
      <c r="OBG5" s="2"/>
      <c r="OBQ5" s="2"/>
      <c r="OCA5" s="2"/>
      <c r="OCK5" s="2"/>
      <c r="OCU5" s="2"/>
      <c r="ODE5" s="2"/>
      <c r="ODO5" s="2"/>
      <c r="ODY5" s="2"/>
      <c r="OEI5" s="2"/>
      <c r="OES5" s="2"/>
      <c r="OFC5" s="2"/>
      <c r="OFM5" s="2"/>
      <c r="OFW5" s="2"/>
      <c r="OGG5" s="2"/>
      <c r="OGQ5" s="2"/>
      <c r="OHA5" s="2"/>
      <c r="OHK5" s="2"/>
      <c r="OHU5" s="2"/>
      <c r="OIE5" s="2"/>
      <c r="OIO5" s="2"/>
      <c r="OIY5" s="2"/>
      <c r="OJI5" s="2"/>
      <c r="OJS5" s="2"/>
      <c r="OKC5" s="2"/>
      <c r="OKM5" s="2"/>
      <c r="OKW5" s="2"/>
      <c r="OLG5" s="2"/>
      <c r="OLQ5" s="2"/>
      <c r="OMA5" s="2"/>
      <c r="OMK5" s="2"/>
      <c r="OMU5" s="2"/>
      <c r="ONE5" s="2"/>
      <c r="ONO5" s="2"/>
      <c r="ONY5" s="2"/>
      <c r="OOI5" s="2"/>
      <c r="OOS5" s="2"/>
      <c r="OPC5" s="2"/>
      <c r="OPM5" s="2"/>
      <c r="OPW5" s="2"/>
      <c r="OQG5" s="2"/>
      <c r="OQQ5" s="2"/>
      <c r="ORA5" s="2"/>
      <c r="ORK5" s="2"/>
      <c r="ORU5" s="2"/>
      <c r="OSE5" s="2"/>
      <c r="OSO5" s="2"/>
      <c r="OSY5" s="2"/>
      <c r="OTI5" s="2"/>
      <c r="OTS5" s="2"/>
      <c r="OUC5" s="2"/>
      <c r="OUM5" s="2"/>
      <c r="OUW5" s="2"/>
      <c r="OVG5" s="2"/>
      <c r="OVQ5" s="2"/>
      <c r="OWA5" s="2"/>
      <c r="OWK5" s="2"/>
      <c r="OWU5" s="2"/>
      <c r="OXE5" s="2"/>
      <c r="OXO5" s="2"/>
      <c r="OXY5" s="2"/>
      <c r="OYI5" s="2"/>
      <c r="OYS5" s="2"/>
      <c r="OZC5" s="2"/>
      <c r="OZM5" s="2"/>
      <c r="OZW5" s="2"/>
      <c r="PAG5" s="2"/>
      <c r="PAQ5" s="2"/>
      <c r="PBA5" s="2"/>
      <c r="PBK5" s="2"/>
      <c r="PBU5" s="2"/>
      <c r="PCE5" s="2"/>
      <c r="PCO5" s="2"/>
      <c r="PCY5" s="2"/>
      <c r="PDI5" s="2"/>
      <c r="PDS5" s="2"/>
      <c r="PEC5" s="2"/>
      <c r="PEM5" s="2"/>
      <c r="PEW5" s="2"/>
      <c r="PFG5" s="2"/>
      <c r="PFQ5" s="2"/>
      <c r="PGA5" s="2"/>
      <c r="PGK5" s="2"/>
      <c r="PGU5" s="2"/>
      <c r="PHE5" s="2"/>
      <c r="PHO5" s="2"/>
      <c r="PHY5" s="2"/>
      <c r="PII5" s="2"/>
      <c r="PIS5" s="2"/>
      <c r="PJC5" s="2"/>
      <c r="PJM5" s="2"/>
      <c r="PJW5" s="2"/>
      <c r="PKG5" s="2"/>
      <c r="PKQ5" s="2"/>
      <c r="PLA5" s="2"/>
      <c r="PLK5" s="2"/>
      <c r="PLU5" s="2"/>
      <c r="PME5" s="2"/>
      <c r="PMO5" s="2"/>
      <c r="PMY5" s="2"/>
      <c r="PNI5" s="2"/>
      <c r="PNS5" s="2"/>
      <c r="POC5" s="2"/>
      <c r="POM5" s="2"/>
      <c r="POW5" s="2"/>
      <c r="PPG5" s="2"/>
      <c r="PPQ5" s="2"/>
      <c r="PQA5" s="2"/>
      <c r="PQK5" s="2"/>
      <c r="PQU5" s="2"/>
      <c r="PRE5" s="2"/>
      <c r="PRO5" s="2"/>
      <c r="PRY5" s="2"/>
      <c r="PSI5" s="2"/>
      <c r="PSS5" s="2"/>
      <c r="PTC5" s="2"/>
      <c r="PTM5" s="2"/>
      <c r="PTW5" s="2"/>
      <c r="PUG5" s="2"/>
      <c r="PUQ5" s="2"/>
      <c r="PVA5" s="2"/>
      <c r="PVK5" s="2"/>
      <c r="PVU5" s="2"/>
      <c r="PWE5" s="2"/>
      <c r="PWO5" s="2"/>
      <c r="PWY5" s="2"/>
      <c r="PXI5" s="2"/>
      <c r="PXS5" s="2"/>
      <c r="PYC5" s="2"/>
      <c r="PYM5" s="2"/>
      <c r="PYW5" s="2"/>
      <c r="PZG5" s="2"/>
      <c r="PZQ5" s="2"/>
      <c r="QAA5" s="2"/>
      <c r="QAK5" s="2"/>
      <c r="QAU5" s="2"/>
      <c r="QBE5" s="2"/>
      <c r="QBO5" s="2"/>
      <c r="QBY5" s="2"/>
      <c r="QCI5" s="2"/>
      <c r="QCS5" s="2"/>
      <c r="QDC5" s="2"/>
      <c r="QDM5" s="2"/>
      <c r="QDW5" s="2"/>
      <c r="QEG5" s="2"/>
      <c r="QEQ5" s="2"/>
      <c r="QFA5" s="2"/>
      <c r="QFK5" s="2"/>
      <c r="QFU5" s="2"/>
      <c r="QGE5" s="2"/>
      <c r="QGO5" s="2"/>
      <c r="QGY5" s="2"/>
      <c r="QHI5" s="2"/>
      <c r="QHS5" s="2"/>
      <c r="QIC5" s="2"/>
      <c r="QIM5" s="2"/>
      <c r="QIW5" s="2"/>
      <c r="QJG5" s="2"/>
      <c r="QJQ5" s="2"/>
      <c r="QKA5" s="2"/>
      <c r="QKK5" s="2"/>
      <c r="QKU5" s="2"/>
      <c r="QLE5" s="2"/>
      <c r="QLO5" s="2"/>
      <c r="QLY5" s="2"/>
      <c r="QMI5" s="2"/>
      <c r="QMS5" s="2"/>
      <c r="QNC5" s="2"/>
      <c r="QNM5" s="2"/>
      <c r="QNW5" s="2"/>
      <c r="QOG5" s="2"/>
      <c r="QOQ5" s="2"/>
      <c r="QPA5" s="2"/>
      <c r="QPK5" s="2"/>
      <c r="QPU5" s="2"/>
      <c r="QQE5" s="2"/>
      <c r="QQO5" s="2"/>
      <c r="QQY5" s="2"/>
      <c r="QRI5" s="2"/>
      <c r="QRS5" s="2"/>
      <c r="QSC5" s="2"/>
      <c r="QSM5" s="2"/>
      <c r="QSW5" s="2"/>
      <c r="QTG5" s="2"/>
      <c r="QTQ5" s="2"/>
      <c r="QUA5" s="2"/>
      <c r="QUK5" s="2"/>
      <c r="QUU5" s="2"/>
      <c r="QVE5" s="2"/>
      <c r="QVO5" s="2"/>
      <c r="QVY5" s="2"/>
      <c r="QWI5" s="2"/>
      <c r="QWS5" s="2"/>
      <c r="QXC5" s="2"/>
      <c r="QXM5" s="2"/>
      <c r="QXW5" s="2"/>
      <c r="QYG5" s="2"/>
      <c r="QYQ5" s="2"/>
      <c r="QZA5" s="2"/>
      <c r="QZK5" s="2"/>
      <c r="QZU5" s="2"/>
      <c r="RAE5" s="2"/>
      <c r="RAO5" s="2"/>
      <c r="RAY5" s="2"/>
      <c r="RBI5" s="2"/>
      <c r="RBS5" s="2"/>
      <c r="RCC5" s="2"/>
      <c r="RCM5" s="2"/>
      <c r="RCW5" s="2"/>
      <c r="RDG5" s="2"/>
      <c r="RDQ5" s="2"/>
      <c r="REA5" s="2"/>
      <c r="REK5" s="2"/>
      <c r="REU5" s="2"/>
      <c r="RFE5" s="2"/>
      <c r="RFO5" s="2"/>
      <c r="RFY5" s="2"/>
      <c r="RGI5" s="2"/>
      <c r="RGS5" s="2"/>
      <c r="RHC5" s="2"/>
      <c r="RHM5" s="2"/>
      <c r="RHW5" s="2"/>
      <c r="RIG5" s="2"/>
      <c r="RIQ5" s="2"/>
      <c r="RJA5" s="2"/>
      <c r="RJK5" s="2"/>
      <c r="RJU5" s="2"/>
      <c r="RKE5" s="2"/>
      <c r="RKO5" s="2"/>
      <c r="RKY5" s="2"/>
      <c r="RLI5" s="2"/>
      <c r="RLS5" s="2"/>
      <c r="RMC5" s="2"/>
      <c r="RMM5" s="2"/>
      <c r="RMW5" s="2"/>
      <c r="RNG5" s="2"/>
      <c r="RNQ5" s="2"/>
      <c r="ROA5" s="2"/>
      <c r="ROK5" s="2"/>
      <c r="ROU5" s="2"/>
      <c r="RPE5" s="2"/>
      <c r="RPO5" s="2"/>
      <c r="RPY5" s="2"/>
      <c r="RQI5" s="2"/>
      <c r="RQS5" s="2"/>
      <c r="RRC5" s="2"/>
      <c r="RRM5" s="2"/>
      <c r="RRW5" s="2"/>
      <c r="RSG5" s="2"/>
      <c r="RSQ5" s="2"/>
      <c r="RTA5" s="2"/>
      <c r="RTK5" s="2"/>
      <c r="RTU5" s="2"/>
      <c r="RUE5" s="2"/>
      <c r="RUO5" s="2"/>
      <c r="RUY5" s="2"/>
      <c r="RVI5" s="2"/>
      <c r="RVS5" s="2"/>
      <c r="RWC5" s="2"/>
      <c r="RWM5" s="2"/>
      <c r="RWW5" s="2"/>
      <c r="RXG5" s="2"/>
      <c r="RXQ5" s="2"/>
      <c r="RYA5" s="2"/>
      <c r="RYK5" s="2"/>
      <c r="RYU5" s="2"/>
      <c r="RZE5" s="2"/>
      <c r="RZO5" s="2"/>
      <c r="RZY5" s="2"/>
      <c r="SAI5" s="2"/>
      <c r="SAS5" s="2"/>
      <c r="SBC5" s="2"/>
      <c r="SBM5" s="2"/>
      <c r="SBW5" s="2"/>
      <c r="SCG5" s="2"/>
      <c r="SCQ5" s="2"/>
      <c r="SDA5" s="2"/>
      <c r="SDK5" s="2"/>
      <c r="SDU5" s="2"/>
      <c r="SEE5" s="2"/>
      <c r="SEO5" s="2"/>
      <c r="SEY5" s="2"/>
      <c r="SFI5" s="2"/>
      <c r="SFS5" s="2"/>
      <c r="SGC5" s="2"/>
      <c r="SGM5" s="2"/>
      <c r="SGW5" s="2"/>
      <c r="SHG5" s="2"/>
      <c r="SHQ5" s="2"/>
      <c r="SIA5" s="2"/>
      <c r="SIK5" s="2"/>
      <c r="SIU5" s="2"/>
      <c r="SJE5" s="2"/>
      <c r="SJO5" s="2"/>
      <c r="SJY5" s="2"/>
      <c r="SKI5" s="2"/>
      <c r="SKS5" s="2"/>
      <c r="SLC5" s="2"/>
      <c r="SLM5" s="2"/>
      <c r="SLW5" s="2"/>
      <c r="SMG5" s="2"/>
      <c r="SMQ5" s="2"/>
      <c r="SNA5" s="2"/>
      <c r="SNK5" s="2"/>
      <c r="SNU5" s="2"/>
      <c r="SOE5" s="2"/>
      <c r="SOO5" s="2"/>
      <c r="SOY5" s="2"/>
      <c r="SPI5" s="2"/>
      <c r="SPS5" s="2"/>
      <c r="SQC5" s="2"/>
      <c r="SQM5" s="2"/>
      <c r="SQW5" s="2"/>
      <c r="SRG5" s="2"/>
      <c r="SRQ5" s="2"/>
      <c r="SSA5" s="2"/>
      <c r="SSK5" s="2"/>
      <c r="SSU5" s="2"/>
      <c r="STE5" s="2"/>
      <c r="STO5" s="2"/>
      <c r="STY5" s="2"/>
      <c r="SUI5" s="2"/>
      <c r="SUS5" s="2"/>
      <c r="SVC5" s="2"/>
      <c r="SVM5" s="2"/>
      <c r="SVW5" s="2"/>
      <c r="SWG5" s="2"/>
      <c r="SWQ5" s="2"/>
      <c r="SXA5" s="2"/>
      <c r="SXK5" s="2"/>
      <c r="SXU5" s="2"/>
      <c r="SYE5" s="2"/>
      <c r="SYO5" s="2"/>
      <c r="SYY5" s="2"/>
      <c r="SZI5" s="2"/>
      <c r="SZS5" s="2"/>
      <c r="TAC5" s="2"/>
      <c r="TAM5" s="2"/>
      <c r="TAW5" s="2"/>
      <c r="TBG5" s="2"/>
      <c r="TBQ5" s="2"/>
      <c r="TCA5" s="2"/>
      <c r="TCK5" s="2"/>
      <c r="TCU5" s="2"/>
      <c r="TDE5" s="2"/>
      <c r="TDO5" s="2"/>
      <c r="TDY5" s="2"/>
      <c r="TEI5" s="2"/>
      <c r="TES5" s="2"/>
      <c r="TFC5" s="2"/>
      <c r="TFM5" s="2"/>
      <c r="TFW5" s="2"/>
      <c r="TGG5" s="2"/>
      <c r="TGQ5" s="2"/>
      <c r="THA5" s="2"/>
      <c r="THK5" s="2"/>
      <c r="THU5" s="2"/>
      <c r="TIE5" s="2"/>
      <c r="TIO5" s="2"/>
      <c r="TIY5" s="2"/>
      <c r="TJI5" s="2"/>
      <c r="TJS5" s="2"/>
      <c r="TKC5" s="2"/>
      <c r="TKM5" s="2"/>
      <c r="TKW5" s="2"/>
      <c r="TLG5" s="2"/>
      <c r="TLQ5" s="2"/>
      <c r="TMA5" s="2"/>
      <c r="TMK5" s="2"/>
      <c r="TMU5" s="2"/>
      <c r="TNE5" s="2"/>
      <c r="TNO5" s="2"/>
      <c r="TNY5" s="2"/>
      <c r="TOI5" s="2"/>
      <c r="TOS5" s="2"/>
      <c r="TPC5" s="2"/>
      <c r="TPM5" s="2"/>
      <c r="TPW5" s="2"/>
      <c r="TQG5" s="2"/>
      <c r="TQQ5" s="2"/>
      <c r="TRA5" s="2"/>
      <c r="TRK5" s="2"/>
      <c r="TRU5" s="2"/>
      <c r="TSE5" s="2"/>
      <c r="TSO5" s="2"/>
      <c r="TSY5" s="2"/>
      <c r="TTI5" s="2"/>
      <c r="TTS5" s="2"/>
      <c r="TUC5" s="2"/>
      <c r="TUM5" s="2"/>
      <c r="TUW5" s="2"/>
      <c r="TVG5" s="2"/>
      <c r="TVQ5" s="2"/>
      <c r="TWA5" s="2"/>
      <c r="TWK5" s="2"/>
      <c r="TWU5" s="2"/>
      <c r="TXE5" s="2"/>
      <c r="TXO5" s="2"/>
      <c r="TXY5" s="2"/>
      <c r="TYI5" s="2"/>
      <c r="TYS5" s="2"/>
      <c r="TZC5" s="2"/>
      <c r="TZM5" s="2"/>
      <c r="TZW5" s="2"/>
      <c r="UAG5" s="2"/>
      <c r="UAQ5" s="2"/>
      <c r="UBA5" s="2"/>
      <c r="UBK5" s="2"/>
      <c r="UBU5" s="2"/>
      <c r="UCE5" s="2"/>
      <c r="UCO5" s="2"/>
      <c r="UCY5" s="2"/>
      <c r="UDI5" s="2"/>
      <c r="UDS5" s="2"/>
      <c r="UEC5" s="2"/>
      <c r="UEM5" s="2"/>
      <c r="UEW5" s="2"/>
      <c r="UFG5" s="2"/>
      <c r="UFQ5" s="2"/>
      <c r="UGA5" s="2"/>
      <c r="UGK5" s="2"/>
      <c r="UGU5" s="2"/>
      <c r="UHE5" s="2"/>
      <c r="UHO5" s="2"/>
      <c r="UHY5" s="2"/>
      <c r="UII5" s="2"/>
      <c r="UIS5" s="2"/>
      <c r="UJC5" s="2"/>
      <c r="UJM5" s="2"/>
      <c r="UJW5" s="2"/>
      <c r="UKG5" s="2"/>
      <c r="UKQ5" s="2"/>
      <c r="ULA5" s="2"/>
      <c r="ULK5" s="2"/>
      <c r="ULU5" s="2"/>
      <c r="UME5" s="2"/>
      <c r="UMO5" s="2"/>
      <c r="UMY5" s="2"/>
      <c r="UNI5" s="2"/>
      <c r="UNS5" s="2"/>
      <c r="UOC5" s="2"/>
      <c r="UOM5" s="2"/>
      <c r="UOW5" s="2"/>
      <c r="UPG5" s="2"/>
      <c r="UPQ5" s="2"/>
      <c r="UQA5" s="2"/>
      <c r="UQK5" s="2"/>
      <c r="UQU5" s="2"/>
      <c r="URE5" s="2"/>
      <c r="URO5" s="2"/>
      <c r="URY5" s="2"/>
      <c r="USI5" s="2"/>
      <c r="USS5" s="2"/>
      <c r="UTC5" s="2"/>
      <c r="UTM5" s="2"/>
      <c r="UTW5" s="2"/>
      <c r="UUG5" s="2"/>
      <c r="UUQ5" s="2"/>
      <c r="UVA5" s="2"/>
      <c r="UVK5" s="2"/>
      <c r="UVU5" s="2"/>
      <c r="UWE5" s="2"/>
      <c r="UWO5" s="2"/>
      <c r="UWY5" s="2"/>
      <c r="UXI5" s="2"/>
      <c r="UXS5" s="2"/>
      <c r="UYC5" s="2"/>
      <c r="UYM5" s="2"/>
      <c r="UYW5" s="2"/>
      <c r="UZG5" s="2"/>
      <c r="UZQ5" s="2"/>
      <c r="VAA5" s="2"/>
      <c r="VAK5" s="2"/>
      <c r="VAU5" s="2"/>
      <c r="VBE5" s="2"/>
      <c r="VBO5" s="2"/>
      <c r="VBY5" s="2"/>
      <c r="VCI5" s="2"/>
      <c r="VCS5" s="2"/>
      <c r="VDC5" s="2"/>
      <c r="VDM5" s="2"/>
      <c r="VDW5" s="2"/>
      <c r="VEG5" s="2"/>
      <c r="VEQ5" s="2"/>
      <c r="VFA5" s="2"/>
      <c r="VFK5" s="2"/>
      <c r="VFU5" s="2"/>
      <c r="VGE5" s="2"/>
      <c r="VGO5" s="2"/>
      <c r="VGY5" s="2"/>
      <c r="VHI5" s="2"/>
      <c r="VHS5" s="2"/>
      <c r="VIC5" s="2"/>
      <c r="VIM5" s="2"/>
      <c r="VIW5" s="2"/>
      <c r="VJG5" s="2"/>
      <c r="VJQ5" s="2"/>
      <c r="VKA5" s="2"/>
      <c r="VKK5" s="2"/>
      <c r="VKU5" s="2"/>
      <c r="VLE5" s="2"/>
      <c r="VLO5" s="2"/>
      <c r="VLY5" s="2"/>
      <c r="VMI5" s="2"/>
      <c r="VMS5" s="2"/>
      <c r="VNC5" s="2"/>
      <c r="VNM5" s="2"/>
      <c r="VNW5" s="2"/>
      <c r="VOG5" s="2"/>
      <c r="VOQ5" s="2"/>
      <c r="VPA5" s="2"/>
      <c r="VPK5" s="2"/>
      <c r="VPU5" s="2"/>
      <c r="VQE5" s="2"/>
      <c r="VQO5" s="2"/>
      <c r="VQY5" s="2"/>
      <c r="VRI5" s="2"/>
      <c r="VRS5" s="2"/>
      <c r="VSC5" s="2"/>
      <c r="VSM5" s="2"/>
      <c r="VSW5" s="2"/>
      <c r="VTG5" s="2"/>
      <c r="VTQ5" s="2"/>
      <c r="VUA5" s="2"/>
      <c r="VUK5" s="2"/>
      <c r="VUU5" s="2"/>
      <c r="VVE5" s="2"/>
      <c r="VVO5" s="2"/>
      <c r="VVY5" s="2"/>
      <c r="VWI5" s="2"/>
      <c r="VWS5" s="2"/>
      <c r="VXC5" s="2"/>
      <c r="VXM5" s="2"/>
      <c r="VXW5" s="2"/>
      <c r="VYG5" s="2"/>
      <c r="VYQ5" s="2"/>
      <c r="VZA5" s="2"/>
      <c r="VZK5" s="2"/>
      <c r="VZU5" s="2"/>
      <c r="WAE5" s="2"/>
      <c r="WAO5" s="2"/>
      <c r="WAY5" s="2"/>
      <c r="WBI5" s="2"/>
      <c r="WBS5" s="2"/>
      <c r="WCC5" s="2"/>
      <c r="WCM5" s="2"/>
      <c r="WCW5" s="2"/>
      <c r="WDG5" s="2"/>
      <c r="WDQ5" s="2"/>
      <c r="WEA5" s="2"/>
      <c r="WEK5" s="2"/>
      <c r="WEU5" s="2"/>
      <c r="WFE5" s="2"/>
      <c r="WFO5" s="2"/>
      <c r="WFY5" s="2"/>
      <c r="WGI5" s="2"/>
      <c r="WGS5" s="2"/>
      <c r="WHC5" s="2"/>
      <c r="WHM5" s="2"/>
      <c r="WHW5" s="2"/>
      <c r="WIG5" s="2"/>
      <c r="WIQ5" s="2"/>
      <c r="WJA5" s="2"/>
      <c r="WJK5" s="2"/>
      <c r="WJU5" s="2"/>
      <c r="WKE5" s="2"/>
      <c r="WKO5" s="2"/>
      <c r="WKY5" s="2"/>
      <c r="WLI5" s="2"/>
      <c r="WLS5" s="2"/>
      <c r="WMC5" s="2"/>
      <c r="WMM5" s="2"/>
      <c r="WMW5" s="2"/>
      <c r="WNG5" s="2"/>
      <c r="WNQ5" s="2"/>
      <c r="WOA5" s="2"/>
      <c r="WOK5" s="2"/>
      <c r="WOU5" s="2"/>
      <c r="WPE5" s="2"/>
      <c r="WPO5" s="2"/>
      <c r="WPY5" s="2"/>
      <c r="WQI5" s="2"/>
      <c r="WQS5" s="2"/>
      <c r="WRC5" s="2"/>
      <c r="WRM5" s="2"/>
      <c r="WRW5" s="2"/>
      <c r="WSG5" s="2"/>
      <c r="WSQ5" s="2"/>
      <c r="WTA5" s="2"/>
      <c r="WTK5" s="2"/>
      <c r="WTU5" s="2"/>
      <c r="WUE5" s="2"/>
      <c r="WUO5" s="2"/>
      <c r="WUY5" s="2"/>
      <c r="WVI5" s="2"/>
      <c r="WVS5" s="2"/>
      <c r="WWC5" s="2"/>
      <c r="WWM5" s="2"/>
      <c r="WWW5" s="2"/>
      <c r="WXG5" s="2"/>
      <c r="WXQ5" s="2"/>
      <c r="WYA5" s="2"/>
      <c r="WYK5" s="2"/>
      <c r="WYU5" s="2"/>
      <c r="WZE5" s="2"/>
      <c r="WZO5" s="2"/>
      <c r="WZY5" s="2"/>
      <c r="XAI5" s="2"/>
      <c r="XAS5" s="2"/>
      <c r="XBC5" s="2"/>
      <c r="XBM5" s="2"/>
      <c r="XBW5" s="2"/>
      <c r="XCG5" s="2"/>
      <c r="XCQ5" s="2"/>
      <c r="XDA5" s="2"/>
      <c r="XDK5" s="2"/>
      <c r="XDU5" s="2"/>
      <c r="XEE5" s="2"/>
    </row>
    <row r="6" spans="1:1019 1029:2039 2049:3069 3079:4089 4099:5119 5129:6139 6149:7159 7169:8189 8199:9209 9219:10239 10249:11259 11269:12279 12289:13309 13319:14329 14339:15359 15369:16359" ht="22.5" x14ac:dyDescent="0.55000000000000004">
      <c r="A6" s="96">
        <v>3</v>
      </c>
      <c r="B6" s="97" t="s">
        <v>301</v>
      </c>
      <c r="C6" s="98" t="s">
        <v>302</v>
      </c>
      <c r="D6" s="99" t="s">
        <v>298</v>
      </c>
      <c r="E6" s="101">
        <v>3000000000</v>
      </c>
      <c r="F6" s="1"/>
      <c r="G6" s="1"/>
      <c r="H6" s="1"/>
      <c r="I6" s="2"/>
      <c r="S6" s="2"/>
      <c r="AC6" s="2"/>
      <c r="AM6" s="2"/>
      <c r="AW6" s="2"/>
      <c r="BG6" s="2"/>
      <c r="BQ6" s="2"/>
      <c r="CA6" s="2"/>
      <c r="CK6" s="2"/>
      <c r="CU6" s="2"/>
      <c r="DE6" s="2"/>
      <c r="DO6" s="2"/>
      <c r="DY6" s="2"/>
      <c r="EI6" s="2"/>
      <c r="ES6" s="2"/>
      <c r="FC6" s="2"/>
      <c r="FM6" s="2"/>
      <c r="FW6" s="2"/>
      <c r="GG6" s="2"/>
      <c r="GQ6" s="2"/>
      <c r="HA6" s="2"/>
      <c r="HK6" s="2"/>
      <c r="HU6" s="2"/>
      <c r="IE6" s="2"/>
      <c r="IO6" s="2"/>
      <c r="IY6" s="2"/>
      <c r="JI6" s="2"/>
      <c r="JS6" s="2"/>
      <c r="KC6" s="2"/>
      <c r="KM6" s="2"/>
      <c r="KW6" s="2"/>
      <c r="LG6" s="2"/>
      <c r="LQ6" s="2"/>
      <c r="MA6" s="2"/>
      <c r="MK6" s="2"/>
      <c r="MU6" s="2"/>
      <c r="NE6" s="2"/>
      <c r="NO6" s="2"/>
      <c r="NY6" s="2"/>
      <c r="OI6" s="2"/>
      <c r="OS6" s="2"/>
      <c r="PC6" s="2"/>
      <c r="PM6" s="2"/>
      <c r="PW6" s="2"/>
      <c r="QG6" s="2"/>
      <c r="QQ6" s="2"/>
      <c r="RA6" s="2"/>
      <c r="RK6" s="2"/>
      <c r="RU6" s="2"/>
      <c r="SE6" s="2"/>
      <c r="SO6" s="2"/>
      <c r="SY6" s="2"/>
      <c r="TI6" s="2"/>
      <c r="TS6" s="2"/>
      <c r="UC6" s="2"/>
      <c r="UM6" s="2"/>
      <c r="UW6" s="2"/>
      <c r="VG6" s="2"/>
      <c r="VQ6" s="2"/>
      <c r="WA6" s="2"/>
      <c r="WK6" s="2"/>
      <c r="WU6" s="2"/>
      <c r="XE6" s="2"/>
      <c r="XO6" s="2"/>
      <c r="XY6" s="2"/>
      <c r="YI6" s="2"/>
      <c r="YS6" s="2"/>
      <c r="ZC6" s="2"/>
      <c r="ZM6" s="2"/>
      <c r="ZW6" s="2"/>
      <c r="AAG6" s="2"/>
      <c r="AAQ6" s="2"/>
      <c r="ABA6" s="2"/>
      <c r="ABK6" s="2"/>
      <c r="ABU6" s="2"/>
      <c r="ACE6" s="2"/>
      <c r="ACO6" s="2"/>
      <c r="ACY6" s="2"/>
      <c r="ADI6" s="2"/>
      <c r="ADS6" s="2"/>
      <c r="AEC6" s="2"/>
      <c r="AEM6" s="2"/>
      <c r="AEW6" s="2"/>
      <c r="AFG6" s="2"/>
      <c r="AFQ6" s="2"/>
      <c r="AGA6" s="2"/>
      <c r="AGK6" s="2"/>
      <c r="AGU6" s="2"/>
      <c r="AHE6" s="2"/>
      <c r="AHO6" s="2"/>
      <c r="AHY6" s="2"/>
      <c r="AII6" s="2"/>
      <c r="AIS6" s="2"/>
      <c r="AJC6" s="2"/>
      <c r="AJM6" s="2"/>
      <c r="AJW6" s="2"/>
      <c r="AKG6" s="2"/>
      <c r="AKQ6" s="2"/>
      <c r="ALA6" s="2"/>
      <c r="ALK6" s="2"/>
      <c r="ALU6" s="2"/>
      <c r="AME6" s="2"/>
      <c r="AMO6" s="2"/>
      <c r="AMY6" s="2"/>
      <c r="ANI6" s="2"/>
      <c r="ANS6" s="2"/>
      <c r="AOC6" s="2"/>
      <c r="AOM6" s="2"/>
      <c r="AOW6" s="2"/>
      <c r="APG6" s="2"/>
      <c r="APQ6" s="2"/>
      <c r="AQA6" s="2"/>
      <c r="AQK6" s="2"/>
      <c r="AQU6" s="2"/>
      <c r="ARE6" s="2"/>
      <c r="ARO6" s="2"/>
      <c r="ARY6" s="2"/>
      <c r="ASI6" s="2"/>
      <c r="ASS6" s="2"/>
      <c r="ATC6" s="2"/>
      <c r="ATM6" s="2"/>
      <c r="ATW6" s="2"/>
      <c r="AUG6" s="2"/>
      <c r="AUQ6" s="2"/>
      <c r="AVA6" s="2"/>
      <c r="AVK6" s="2"/>
      <c r="AVU6" s="2"/>
      <c r="AWE6" s="2"/>
      <c r="AWO6" s="2"/>
      <c r="AWY6" s="2"/>
      <c r="AXI6" s="2"/>
      <c r="AXS6" s="2"/>
      <c r="AYC6" s="2"/>
      <c r="AYM6" s="2"/>
      <c r="AYW6" s="2"/>
      <c r="AZG6" s="2"/>
      <c r="AZQ6" s="2"/>
      <c r="BAA6" s="2"/>
      <c r="BAK6" s="2"/>
      <c r="BAU6" s="2"/>
      <c r="BBE6" s="2"/>
      <c r="BBO6" s="2"/>
      <c r="BBY6" s="2"/>
      <c r="BCI6" s="2"/>
      <c r="BCS6" s="2"/>
      <c r="BDC6" s="2"/>
      <c r="BDM6" s="2"/>
      <c r="BDW6" s="2"/>
      <c r="BEG6" s="2"/>
      <c r="BEQ6" s="2"/>
      <c r="BFA6" s="2"/>
      <c r="BFK6" s="2"/>
      <c r="BFU6" s="2"/>
      <c r="BGE6" s="2"/>
      <c r="BGO6" s="2"/>
      <c r="BGY6" s="2"/>
      <c r="BHI6" s="2"/>
      <c r="BHS6" s="2"/>
      <c r="BIC6" s="2"/>
      <c r="BIM6" s="2"/>
      <c r="BIW6" s="2"/>
      <c r="BJG6" s="2"/>
      <c r="BJQ6" s="2"/>
      <c r="BKA6" s="2"/>
      <c r="BKK6" s="2"/>
      <c r="BKU6" s="2"/>
      <c r="BLE6" s="2"/>
      <c r="BLO6" s="2"/>
      <c r="BLY6" s="2"/>
      <c r="BMI6" s="2"/>
      <c r="BMS6" s="2"/>
      <c r="BNC6" s="2"/>
      <c r="BNM6" s="2"/>
      <c r="BNW6" s="2"/>
      <c r="BOG6" s="2"/>
      <c r="BOQ6" s="2"/>
      <c r="BPA6" s="2"/>
      <c r="BPK6" s="2"/>
      <c r="BPU6" s="2"/>
      <c r="BQE6" s="2"/>
      <c r="BQO6" s="2"/>
      <c r="BQY6" s="2"/>
      <c r="BRI6" s="2"/>
      <c r="BRS6" s="2"/>
      <c r="BSC6" s="2"/>
      <c r="BSM6" s="2"/>
      <c r="BSW6" s="2"/>
      <c r="BTG6" s="2"/>
      <c r="BTQ6" s="2"/>
      <c r="BUA6" s="2"/>
      <c r="BUK6" s="2"/>
      <c r="BUU6" s="2"/>
      <c r="BVE6" s="2"/>
      <c r="BVO6" s="2"/>
      <c r="BVY6" s="2"/>
      <c r="BWI6" s="2"/>
      <c r="BWS6" s="2"/>
      <c r="BXC6" s="2"/>
      <c r="BXM6" s="2"/>
      <c r="BXW6" s="2"/>
      <c r="BYG6" s="2"/>
      <c r="BYQ6" s="2"/>
      <c r="BZA6" s="2"/>
      <c r="BZK6" s="2"/>
      <c r="BZU6" s="2"/>
      <c r="CAE6" s="2"/>
      <c r="CAO6" s="2"/>
      <c r="CAY6" s="2"/>
      <c r="CBI6" s="2"/>
      <c r="CBS6" s="2"/>
      <c r="CCC6" s="2"/>
      <c r="CCM6" s="2"/>
      <c r="CCW6" s="2"/>
      <c r="CDG6" s="2"/>
      <c r="CDQ6" s="2"/>
      <c r="CEA6" s="2"/>
      <c r="CEK6" s="2"/>
      <c r="CEU6" s="2"/>
      <c r="CFE6" s="2"/>
      <c r="CFO6" s="2"/>
      <c r="CFY6" s="2"/>
      <c r="CGI6" s="2"/>
      <c r="CGS6" s="2"/>
      <c r="CHC6" s="2"/>
      <c r="CHM6" s="2"/>
      <c r="CHW6" s="2"/>
      <c r="CIG6" s="2"/>
      <c r="CIQ6" s="2"/>
      <c r="CJA6" s="2"/>
      <c r="CJK6" s="2"/>
      <c r="CJU6" s="2"/>
      <c r="CKE6" s="2"/>
      <c r="CKO6" s="2"/>
      <c r="CKY6" s="2"/>
      <c r="CLI6" s="2"/>
      <c r="CLS6" s="2"/>
      <c r="CMC6" s="2"/>
      <c r="CMM6" s="2"/>
      <c r="CMW6" s="2"/>
      <c r="CNG6" s="2"/>
      <c r="CNQ6" s="2"/>
      <c r="COA6" s="2"/>
      <c r="COK6" s="2"/>
      <c r="COU6" s="2"/>
      <c r="CPE6" s="2"/>
      <c r="CPO6" s="2"/>
      <c r="CPY6" s="2"/>
      <c r="CQI6" s="2"/>
      <c r="CQS6" s="2"/>
      <c r="CRC6" s="2"/>
      <c r="CRM6" s="2"/>
      <c r="CRW6" s="2"/>
      <c r="CSG6" s="2"/>
      <c r="CSQ6" s="2"/>
      <c r="CTA6" s="2"/>
      <c r="CTK6" s="2"/>
      <c r="CTU6" s="2"/>
      <c r="CUE6" s="2"/>
      <c r="CUO6" s="2"/>
      <c r="CUY6" s="2"/>
      <c r="CVI6" s="2"/>
      <c r="CVS6" s="2"/>
      <c r="CWC6" s="2"/>
      <c r="CWM6" s="2"/>
      <c r="CWW6" s="2"/>
      <c r="CXG6" s="2"/>
      <c r="CXQ6" s="2"/>
      <c r="CYA6" s="2"/>
      <c r="CYK6" s="2"/>
      <c r="CYU6" s="2"/>
      <c r="CZE6" s="2"/>
      <c r="CZO6" s="2"/>
      <c r="CZY6" s="2"/>
      <c r="DAI6" s="2"/>
      <c r="DAS6" s="2"/>
      <c r="DBC6" s="2"/>
      <c r="DBM6" s="2"/>
      <c r="DBW6" s="2"/>
      <c r="DCG6" s="2"/>
      <c r="DCQ6" s="2"/>
      <c r="DDA6" s="2"/>
      <c r="DDK6" s="2"/>
      <c r="DDU6" s="2"/>
      <c r="DEE6" s="2"/>
      <c r="DEO6" s="2"/>
      <c r="DEY6" s="2"/>
      <c r="DFI6" s="2"/>
      <c r="DFS6" s="2"/>
      <c r="DGC6" s="2"/>
      <c r="DGM6" s="2"/>
      <c r="DGW6" s="2"/>
      <c r="DHG6" s="2"/>
      <c r="DHQ6" s="2"/>
      <c r="DIA6" s="2"/>
      <c r="DIK6" s="2"/>
      <c r="DIU6" s="2"/>
      <c r="DJE6" s="2"/>
      <c r="DJO6" s="2"/>
      <c r="DJY6" s="2"/>
      <c r="DKI6" s="2"/>
      <c r="DKS6" s="2"/>
      <c r="DLC6" s="2"/>
      <c r="DLM6" s="2"/>
      <c r="DLW6" s="2"/>
      <c r="DMG6" s="2"/>
      <c r="DMQ6" s="2"/>
      <c r="DNA6" s="2"/>
      <c r="DNK6" s="2"/>
      <c r="DNU6" s="2"/>
      <c r="DOE6" s="2"/>
      <c r="DOO6" s="2"/>
      <c r="DOY6" s="2"/>
      <c r="DPI6" s="2"/>
      <c r="DPS6" s="2"/>
      <c r="DQC6" s="2"/>
      <c r="DQM6" s="2"/>
      <c r="DQW6" s="2"/>
      <c r="DRG6" s="2"/>
      <c r="DRQ6" s="2"/>
      <c r="DSA6" s="2"/>
      <c r="DSK6" s="2"/>
      <c r="DSU6" s="2"/>
      <c r="DTE6" s="2"/>
      <c r="DTO6" s="2"/>
      <c r="DTY6" s="2"/>
      <c r="DUI6" s="2"/>
      <c r="DUS6" s="2"/>
      <c r="DVC6" s="2"/>
      <c r="DVM6" s="2"/>
      <c r="DVW6" s="2"/>
      <c r="DWG6" s="2"/>
      <c r="DWQ6" s="2"/>
      <c r="DXA6" s="2"/>
      <c r="DXK6" s="2"/>
      <c r="DXU6" s="2"/>
      <c r="DYE6" s="2"/>
      <c r="DYO6" s="2"/>
      <c r="DYY6" s="2"/>
      <c r="DZI6" s="2"/>
      <c r="DZS6" s="2"/>
      <c r="EAC6" s="2"/>
      <c r="EAM6" s="2"/>
      <c r="EAW6" s="2"/>
      <c r="EBG6" s="2"/>
      <c r="EBQ6" s="2"/>
      <c r="ECA6" s="2"/>
      <c r="ECK6" s="2"/>
      <c r="ECU6" s="2"/>
      <c r="EDE6" s="2"/>
      <c r="EDO6" s="2"/>
      <c r="EDY6" s="2"/>
      <c r="EEI6" s="2"/>
      <c r="EES6" s="2"/>
      <c r="EFC6" s="2"/>
      <c r="EFM6" s="2"/>
      <c r="EFW6" s="2"/>
      <c r="EGG6" s="2"/>
      <c r="EGQ6" s="2"/>
      <c r="EHA6" s="2"/>
      <c r="EHK6" s="2"/>
      <c r="EHU6" s="2"/>
      <c r="EIE6" s="2"/>
      <c r="EIO6" s="2"/>
      <c r="EIY6" s="2"/>
      <c r="EJI6" s="2"/>
      <c r="EJS6" s="2"/>
      <c r="EKC6" s="2"/>
      <c r="EKM6" s="2"/>
      <c r="EKW6" s="2"/>
      <c r="ELG6" s="2"/>
      <c r="ELQ6" s="2"/>
      <c r="EMA6" s="2"/>
      <c r="EMK6" s="2"/>
      <c r="EMU6" s="2"/>
      <c r="ENE6" s="2"/>
      <c r="ENO6" s="2"/>
      <c r="ENY6" s="2"/>
      <c r="EOI6" s="2"/>
      <c r="EOS6" s="2"/>
      <c r="EPC6" s="2"/>
      <c r="EPM6" s="2"/>
      <c r="EPW6" s="2"/>
      <c r="EQG6" s="2"/>
      <c r="EQQ6" s="2"/>
      <c r="ERA6" s="2"/>
      <c r="ERK6" s="2"/>
      <c r="ERU6" s="2"/>
      <c r="ESE6" s="2"/>
      <c r="ESO6" s="2"/>
      <c r="ESY6" s="2"/>
      <c r="ETI6" s="2"/>
      <c r="ETS6" s="2"/>
      <c r="EUC6" s="2"/>
      <c r="EUM6" s="2"/>
      <c r="EUW6" s="2"/>
      <c r="EVG6" s="2"/>
      <c r="EVQ6" s="2"/>
      <c r="EWA6" s="2"/>
      <c r="EWK6" s="2"/>
      <c r="EWU6" s="2"/>
      <c r="EXE6" s="2"/>
      <c r="EXO6" s="2"/>
      <c r="EXY6" s="2"/>
      <c r="EYI6" s="2"/>
      <c r="EYS6" s="2"/>
      <c r="EZC6" s="2"/>
      <c r="EZM6" s="2"/>
      <c r="EZW6" s="2"/>
      <c r="FAG6" s="2"/>
      <c r="FAQ6" s="2"/>
      <c r="FBA6" s="2"/>
      <c r="FBK6" s="2"/>
      <c r="FBU6" s="2"/>
      <c r="FCE6" s="2"/>
      <c r="FCO6" s="2"/>
      <c r="FCY6" s="2"/>
      <c r="FDI6" s="2"/>
      <c r="FDS6" s="2"/>
      <c r="FEC6" s="2"/>
      <c r="FEM6" s="2"/>
      <c r="FEW6" s="2"/>
      <c r="FFG6" s="2"/>
      <c r="FFQ6" s="2"/>
      <c r="FGA6" s="2"/>
      <c r="FGK6" s="2"/>
      <c r="FGU6" s="2"/>
      <c r="FHE6" s="2"/>
      <c r="FHO6" s="2"/>
      <c r="FHY6" s="2"/>
      <c r="FII6" s="2"/>
      <c r="FIS6" s="2"/>
      <c r="FJC6" s="2"/>
      <c r="FJM6" s="2"/>
      <c r="FJW6" s="2"/>
      <c r="FKG6" s="2"/>
      <c r="FKQ6" s="2"/>
      <c r="FLA6" s="2"/>
      <c r="FLK6" s="2"/>
      <c r="FLU6" s="2"/>
      <c r="FME6" s="2"/>
      <c r="FMO6" s="2"/>
      <c r="FMY6" s="2"/>
      <c r="FNI6" s="2"/>
      <c r="FNS6" s="2"/>
      <c r="FOC6" s="2"/>
      <c r="FOM6" s="2"/>
      <c r="FOW6" s="2"/>
      <c r="FPG6" s="2"/>
      <c r="FPQ6" s="2"/>
      <c r="FQA6" s="2"/>
      <c r="FQK6" s="2"/>
      <c r="FQU6" s="2"/>
      <c r="FRE6" s="2"/>
      <c r="FRO6" s="2"/>
      <c r="FRY6" s="2"/>
      <c r="FSI6" s="2"/>
      <c r="FSS6" s="2"/>
      <c r="FTC6" s="2"/>
      <c r="FTM6" s="2"/>
      <c r="FTW6" s="2"/>
      <c r="FUG6" s="2"/>
      <c r="FUQ6" s="2"/>
      <c r="FVA6" s="2"/>
      <c r="FVK6" s="2"/>
      <c r="FVU6" s="2"/>
      <c r="FWE6" s="2"/>
      <c r="FWO6" s="2"/>
      <c r="FWY6" s="2"/>
      <c r="FXI6" s="2"/>
      <c r="FXS6" s="2"/>
      <c r="FYC6" s="2"/>
      <c r="FYM6" s="2"/>
      <c r="FYW6" s="2"/>
      <c r="FZG6" s="2"/>
      <c r="FZQ6" s="2"/>
      <c r="GAA6" s="2"/>
      <c r="GAK6" s="2"/>
      <c r="GAU6" s="2"/>
      <c r="GBE6" s="2"/>
      <c r="GBO6" s="2"/>
      <c r="GBY6" s="2"/>
      <c r="GCI6" s="2"/>
      <c r="GCS6" s="2"/>
      <c r="GDC6" s="2"/>
      <c r="GDM6" s="2"/>
      <c r="GDW6" s="2"/>
      <c r="GEG6" s="2"/>
      <c r="GEQ6" s="2"/>
      <c r="GFA6" s="2"/>
      <c r="GFK6" s="2"/>
      <c r="GFU6" s="2"/>
      <c r="GGE6" s="2"/>
      <c r="GGO6" s="2"/>
      <c r="GGY6" s="2"/>
      <c r="GHI6" s="2"/>
      <c r="GHS6" s="2"/>
      <c r="GIC6" s="2"/>
      <c r="GIM6" s="2"/>
      <c r="GIW6" s="2"/>
      <c r="GJG6" s="2"/>
      <c r="GJQ6" s="2"/>
      <c r="GKA6" s="2"/>
      <c r="GKK6" s="2"/>
      <c r="GKU6" s="2"/>
      <c r="GLE6" s="2"/>
      <c r="GLO6" s="2"/>
      <c r="GLY6" s="2"/>
      <c r="GMI6" s="2"/>
      <c r="GMS6" s="2"/>
      <c r="GNC6" s="2"/>
      <c r="GNM6" s="2"/>
      <c r="GNW6" s="2"/>
      <c r="GOG6" s="2"/>
      <c r="GOQ6" s="2"/>
      <c r="GPA6" s="2"/>
      <c r="GPK6" s="2"/>
      <c r="GPU6" s="2"/>
      <c r="GQE6" s="2"/>
      <c r="GQO6" s="2"/>
      <c r="GQY6" s="2"/>
      <c r="GRI6" s="2"/>
      <c r="GRS6" s="2"/>
      <c r="GSC6" s="2"/>
      <c r="GSM6" s="2"/>
      <c r="GSW6" s="2"/>
      <c r="GTG6" s="2"/>
      <c r="GTQ6" s="2"/>
      <c r="GUA6" s="2"/>
      <c r="GUK6" s="2"/>
      <c r="GUU6" s="2"/>
      <c r="GVE6" s="2"/>
      <c r="GVO6" s="2"/>
      <c r="GVY6" s="2"/>
      <c r="GWI6" s="2"/>
      <c r="GWS6" s="2"/>
      <c r="GXC6" s="2"/>
      <c r="GXM6" s="2"/>
      <c r="GXW6" s="2"/>
      <c r="GYG6" s="2"/>
      <c r="GYQ6" s="2"/>
      <c r="GZA6" s="2"/>
      <c r="GZK6" s="2"/>
      <c r="GZU6" s="2"/>
      <c r="HAE6" s="2"/>
      <c r="HAO6" s="2"/>
      <c r="HAY6" s="2"/>
      <c r="HBI6" s="2"/>
      <c r="HBS6" s="2"/>
      <c r="HCC6" s="2"/>
      <c r="HCM6" s="2"/>
      <c r="HCW6" s="2"/>
      <c r="HDG6" s="2"/>
      <c r="HDQ6" s="2"/>
      <c r="HEA6" s="2"/>
      <c r="HEK6" s="2"/>
      <c r="HEU6" s="2"/>
      <c r="HFE6" s="2"/>
      <c r="HFO6" s="2"/>
      <c r="HFY6" s="2"/>
      <c r="HGI6" s="2"/>
      <c r="HGS6" s="2"/>
      <c r="HHC6" s="2"/>
      <c r="HHM6" s="2"/>
      <c r="HHW6" s="2"/>
      <c r="HIG6" s="2"/>
      <c r="HIQ6" s="2"/>
      <c r="HJA6" s="2"/>
      <c r="HJK6" s="2"/>
      <c r="HJU6" s="2"/>
      <c r="HKE6" s="2"/>
      <c r="HKO6" s="2"/>
      <c r="HKY6" s="2"/>
      <c r="HLI6" s="2"/>
      <c r="HLS6" s="2"/>
      <c r="HMC6" s="2"/>
      <c r="HMM6" s="2"/>
      <c r="HMW6" s="2"/>
      <c r="HNG6" s="2"/>
      <c r="HNQ6" s="2"/>
      <c r="HOA6" s="2"/>
      <c r="HOK6" s="2"/>
      <c r="HOU6" s="2"/>
      <c r="HPE6" s="2"/>
      <c r="HPO6" s="2"/>
      <c r="HPY6" s="2"/>
      <c r="HQI6" s="2"/>
      <c r="HQS6" s="2"/>
      <c r="HRC6" s="2"/>
      <c r="HRM6" s="2"/>
      <c r="HRW6" s="2"/>
      <c r="HSG6" s="2"/>
      <c r="HSQ6" s="2"/>
      <c r="HTA6" s="2"/>
      <c r="HTK6" s="2"/>
      <c r="HTU6" s="2"/>
      <c r="HUE6" s="2"/>
      <c r="HUO6" s="2"/>
      <c r="HUY6" s="2"/>
      <c r="HVI6" s="2"/>
      <c r="HVS6" s="2"/>
      <c r="HWC6" s="2"/>
      <c r="HWM6" s="2"/>
      <c r="HWW6" s="2"/>
      <c r="HXG6" s="2"/>
      <c r="HXQ6" s="2"/>
      <c r="HYA6" s="2"/>
      <c r="HYK6" s="2"/>
      <c r="HYU6" s="2"/>
      <c r="HZE6" s="2"/>
      <c r="HZO6" s="2"/>
      <c r="HZY6" s="2"/>
      <c r="IAI6" s="2"/>
      <c r="IAS6" s="2"/>
      <c r="IBC6" s="2"/>
      <c r="IBM6" s="2"/>
      <c r="IBW6" s="2"/>
      <c r="ICG6" s="2"/>
      <c r="ICQ6" s="2"/>
      <c r="IDA6" s="2"/>
      <c r="IDK6" s="2"/>
      <c r="IDU6" s="2"/>
      <c r="IEE6" s="2"/>
      <c r="IEO6" s="2"/>
      <c r="IEY6" s="2"/>
      <c r="IFI6" s="2"/>
      <c r="IFS6" s="2"/>
      <c r="IGC6" s="2"/>
      <c r="IGM6" s="2"/>
      <c r="IGW6" s="2"/>
      <c r="IHG6" s="2"/>
      <c r="IHQ6" s="2"/>
      <c r="IIA6" s="2"/>
      <c r="IIK6" s="2"/>
      <c r="IIU6" s="2"/>
      <c r="IJE6" s="2"/>
      <c r="IJO6" s="2"/>
      <c r="IJY6" s="2"/>
      <c r="IKI6" s="2"/>
      <c r="IKS6" s="2"/>
      <c r="ILC6" s="2"/>
      <c r="ILM6" s="2"/>
      <c r="ILW6" s="2"/>
      <c r="IMG6" s="2"/>
      <c r="IMQ6" s="2"/>
      <c r="INA6" s="2"/>
      <c r="INK6" s="2"/>
      <c r="INU6" s="2"/>
      <c r="IOE6" s="2"/>
      <c r="IOO6" s="2"/>
      <c r="IOY6" s="2"/>
      <c r="IPI6" s="2"/>
      <c r="IPS6" s="2"/>
      <c r="IQC6" s="2"/>
      <c r="IQM6" s="2"/>
      <c r="IQW6" s="2"/>
      <c r="IRG6" s="2"/>
      <c r="IRQ6" s="2"/>
      <c r="ISA6" s="2"/>
      <c r="ISK6" s="2"/>
      <c r="ISU6" s="2"/>
      <c r="ITE6" s="2"/>
      <c r="ITO6" s="2"/>
      <c r="ITY6" s="2"/>
      <c r="IUI6" s="2"/>
      <c r="IUS6" s="2"/>
      <c r="IVC6" s="2"/>
      <c r="IVM6" s="2"/>
      <c r="IVW6" s="2"/>
      <c r="IWG6" s="2"/>
      <c r="IWQ6" s="2"/>
      <c r="IXA6" s="2"/>
      <c r="IXK6" s="2"/>
      <c r="IXU6" s="2"/>
      <c r="IYE6" s="2"/>
      <c r="IYO6" s="2"/>
      <c r="IYY6" s="2"/>
      <c r="IZI6" s="2"/>
      <c r="IZS6" s="2"/>
      <c r="JAC6" s="2"/>
      <c r="JAM6" s="2"/>
      <c r="JAW6" s="2"/>
      <c r="JBG6" s="2"/>
      <c r="JBQ6" s="2"/>
      <c r="JCA6" s="2"/>
      <c r="JCK6" s="2"/>
      <c r="JCU6" s="2"/>
      <c r="JDE6" s="2"/>
      <c r="JDO6" s="2"/>
      <c r="JDY6" s="2"/>
      <c r="JEI6" s="2"/>
      <c r="JES6" s="2"/>
      <c r="JFC6" s="2"/>
      <c r="JFM6" s="2"/>
      <c r="JFW6" s="2"/>
      <c r="JGG6" s="2"/>
      <c r="JGQ6" s="2"/>
      <c r="JHA6" s="2"/>
      <c r="JHK6" s="2"/>
      <c r="JHU6" s="2"/>
      <c r="JIE6" s="2"/>
      <c r="JIO6" s="2"/>
      <c r="JIY6" s="2"/>
      <c r="JJI6" s="2"/>
      <c r="JJS6" s="2"/>
      <c r="JKC6" s="2"/>
      <c r="JKM6" s="2"/>
      <c r="JKW6" s="2"/>
      <c r="JLG6" s="2"/>
      <c r="JLQ6" s="2"/>
      <c r="JMA6" s="2"/>
      <c r="JMK6" s="2"/>
      <c r="JMU6" s="2"/>
      <c r="JNE6" s="2"/>
      <c r="JNO6" s="2"/>
      <c r="JNY6" s="2"/>
      <c r="JOI6" s="2"/>
      <c r="JOS6" s="2"/>
      <c r="JPC6" s="2"/>
      <c r="JPM6" s="2"/>
      <c r="JPW6" s="2"/>
      <c r="JQG6" s="2"/>
      <c r="JQQ6" s="2"/>
      <c r="JRA6" s="2"/>
      <c r="JRK6" s="2"/>
      <c r="JRU6" s="2"/>
      <c r="JSE6" s="2"/>
      <c r="JSO6" s="2"/>
      <c r="JSY6" s="2"/>
      <c r="JTI6" s="2"/>
      <c r="JTS6" s="2"/>
      <c r="JUC6" s="2"/>
      <c r="JUM6" s="2"/>
      <c r="JUW6" s="2"/>
      <c r="JVG6" s="2"/>
      <c r="JVQ6" s="2"/>
      <c r="JWA6" s="2"/>
      <c r="JWK6" s="2"/>
      <c r="JWU6" s="2"/>
      <c r="JXE6" s="2"/>
      <c r="JXO6" s="2"/>
      <c r="JXY6" s="2"/>
      <c r="JYI6" s="2"/>
      <c r="JYS6" s="2"/>
      <c r="JZC6" s="2"/>
      <c r="JZM6" s="2"/>
      <c r="JZW6" s="2"/>
      <c r="KAG6" s="2"/>
      <c r="KAQ6" s="2"/>
      <c r="KBA6" s="2"/>
      <c r="KBK6" s="2"/>
      <c r="KBU6" s="2"/>
      <c r="KCE6" s="2"/>
      <c r="KCO6" s="2"/>
      <c r="KCY6" s="2"/>
      <c r="KDI6" s="2"/>
      <c r="KDS6" s="2"/>
      <c r="KEC6" s="2"/>
      <c r="KEM6" s="2"/>
      <c r="KEW6" s="2"/>
      <c r="KFG6" s="2"/>
      <c r="KFQ6" s="2"/>
      <c r="KGA6" s="2"/>
      <c r="KGK6" s="2"/>
      <c r="KGU6" s="2"/>
      <c r="KHE6" s="2"/>
      <c r="KHO6" s="2"/>
      <c r="KHY6" s="2"/>
      <c r="KII6" s="2"/>
      <c r="KIS6" s="2"/>
      <c r="KJC6" s="2"/>
      <c r="KJM6" s="2"/>
      <c r="KJW6" s="2"/>
      <c r="KKG6" s="2"/>
      <c r="KKQ6" s="2"/>
      <c r="KLA6" s="2"/>
      <c r="KLK6" s="2"/>
      <c r="KLU6" s="2"/>
      <c r="KME6" s="2"/>
      <c r="KMO6" s="2"/>
      <c r="KMY6" s="2"/>
      <c r="KNI6" s="2"/>
      <c r="KNS6" s="2"/>
      <c r="KOC6" s="2"/>
      <c r="KOM6" s="2"/>
      <c r="KOW6" s="2"/>
      <c r="KPG6" s="2"/>
      <c r="KPQ6" s="2"/>
      <c r="KQA6" s="2"/>
      <c r="KQK6" s="2"/>
      <c r="KQU6" s="2"/>
      <c r="KRE6" s="2"/>
      <c r="KRO6" s="2"/>
      <c r="KRY6" s="2"/>
      <c r="KSI6" s="2"/>
      <c r="KSS6" s="2"/>
      <c r="KTC6" s="2"/>
      <c r="KTM6" s="2"/>
      <c r="KTW6" s="2"/>
      <c r="KUG6" s="2"/>
      <c r="KUQ6" s="2"/>
      <c r="KVA6" s="2"/>
      <c r="KVK6" s="2"/>
      <c r="KVU6" s="2"/>
      <c r="KWE6" s="2"/>
      <c r="KWO6" s="2"/>
      <c r="KWY6" s="2"/>
      <c r="KXI6" s="2"/>
      <c r="KXS6" s="2"/>
      <c r="KYC6" s="2"/>
      <c r="KYM6" s="2"/>
      <c r="KYW6" s="2"/>
      <c r="KZG6" s="2"/>
      <c r="KZQ6" s="2"/>
      <c r="LAA6" s="2"/>
      <c r="LAK6" s="2"/>
      <c r="LAU6" s="2"/>
      <c r="LBE6" s="2"/>
      <c r="LBO6" s="2"/>
      <c r="LBY6" s="2"/>
      <c r="LCI6" s="2"/>
      <c r="LCS6" s="2"/>
      <c r="LDC6" s="2"/>
      <c r="LDM6" s="2"/>
      <c r="LDW6" s="2"/>
      <c r="LEG6" s="2"/>
      <c r="LEQ6" s="2"/>
      <c r="LFA6" s="2"/>
      <c r="LFK6" s="2"/>
      <c r="LFU6" s="2"/>
      <c r="LGE6" s="2"/>
      <c r="LGO6" s="2"/>
      <c r="LGY6" s="2"/>
      <c r="LHI6" s="2"/>
      <c r="LHS6" s="2"/>
      <c r="LIC6" s="2"/>
      <c r="LIM6" s="2"/>
      <c r="LIW6" s="2"/>
      <c r="LJG6" s="2"/>
      <c r="LJQ6" s="2"/>
      <c r="LKA6" s="2"/>
      <c r="LKK6" s="2"/>
      <c r="LKU6" s="2"/>
      <c r="LLE6" s="2"/>
      <c r="LLO6" s="2"/>
      <c r="LLY6" s="2"/>
      <c r="LMI6" s="2"/>
      <c r="LMS6" s="2"/>
      <c r="LNC6" s="2"/>
      <c r="LNM6" s="2"/>
      <c r="LNW6" s="2"/>
      <c r="LOG6" s="2"/>
      <c r="LOQ6" s="2"/>
      <c r="LPA6" s="2"/>
      <c r="LPK6" s="2"/>
      <c r="LPU6" s="2"/>
      <c r="LQE6" s="2"/>
      <c r="LQO6" s="2"/>
      <c r="LQY6" s="2"/>
      <c r="LRI6" s="2"/>
      <c r="LRS6" s="2"/>
      <c r="LSC6" s="2"/>
      <c r="LSM6" s="2"/>
      <c r="LSW6" s="2"/>
      <c r="LTG6" s="2"/>
      <c r="LTQ6" s="2"/>
      <c r="LUA6" s="2"/>
      <c r="LUK6" s="2"/>
      <c r="LUU6" s="2"/>
      <c r="LVE6" s="2"/>
      <c r="LVO6" s="2"/>
      <c r="LVY6" s="2"/>
      <c r="LWI6" s="2"/>
      <c r="LWS6" s="2"/>
      <c r="LXC6" s="2"/>
      <c r="LXM6" s="2"/>
      <c r="LXW6" s="2"/>
      <c r="LYG6" s="2"/>
      <c r="LYQ6" s="2"/>
      <c r="LZA6" s="2"/>
      <c r="LZK6" s="2"/>
      <c r="LZU6" s="2"/>
      <c r="MAE6" s="2"/>
      <c r="MAO6" s="2"/>
      <c r="MAY6" s="2"/>
      <c r="MBI6" s="2"/>
      <c r="MBS6" s="2"/>
      <c r="MCC6" s="2"/>
      <c r="MCM6" s="2"/>
      <c r="MCW6" s="2"/>
      <c r="MDG6" s="2"/>
      <c r="MDQ6" s="2"/>
      <c r="MEA6" s="2"/>
      <c r="MEK6" s="2"/>
      <c r="MEU6" s="2"/>
      <c r="MFE6" s="2"/>
      <c r="MFO6" s="2"/>
      <c r="MFY6" s="2"/>
      <c r="MGI6" s="2"/>
      <c r="MGS6" s="2"/>
      <c r="MHC6" s="2"/>
      <c r="MHM6" s="2"/>
      <c r="MHW6" s="2"/>
      <c r="MIG6" s="2"/>
      <c r="MIQ6" s="2"/>
      <c r="MJA6" s="2"/>
      <c r="MJK6" s="2"/>
      <c r="MJU6" s="2"/>
      <c r="MKE6" s="2"/>
      <c r="MKO6" s="2"/>
      <c r="MKY6" s="2"/>
      <c r="MLI6" s="2"/>
      <c r="MLS6" s="2"/>
      <c r="MMC6" s="2"/>
      <c r="MMM6" s="2"/>
      <c r="MMW6" s="2"/>
      <c r="MNG6" s="2"/>
      <c r="MNQ6" s="2"/>
      <c r="MOA6" s="2"/>
      <c r="MOK6" s="2"/>
      <c r="MOU6" s="2"/>
      <c r="MPE6" s="2"/>
      <c r="MPO6" s="2"/>
      <c r="MPY6" s="2"/>
      <c r="MQI6" s="2"/>
      <c r="MQS6" s="2"/>
      <c r="MRC6" s="2"/>
      <c r="MRM6" s="2"/>
      <c r="MRW6" s="2"/>
      <c r="MSG6" s="2"/>
      <c r="MSQ6" s="2"/>
      <c r="MTA6" s="2"/>
      <c r="MTK6" s="2"/>
      <c r="MTU6" s="2"/>
      <c r="MUE6" s="2"/>
      <c r="MUO6" s="2"/>
      <c r="MUY6" s="2"/>
      <c r="MVI6" s="2"/>
      <c r="MVS6" s="2"/>
      <c r="MWC6" s="2"/>
      <c r="MWM6" s="2"/>
      <c r="MWW6" s="2"/>
      <c r="MXG6" s="2"/>
      <c r="MXQ6" s="2"/>
      <c r="MYA6" s="2"/>
      <c r="MYK6" s="2"/>
      <c r="MYU6" s="2"/>
      <c r="MZE6" s="2"/>
      <c r="MZO6" s="2"/>
      <c r="MZY6" s="2"/>
      <c r="NAI6" s="2"/>
      <c r="NAS6" s="2"/>
      <c r="NBC6" s="2"/>
      <c r="NBM6" s="2"/>
      <c r="NBW6" s="2"/>
      <c r="NCG6" s="2"/>
      <c r="NCQ6" s="2"/>
      <c r="NDA6" s="2"/>
      <c r="NDK6" s="2"/>
      <c r="NDU6" s="2"/>
      <c r="NEE6" s="2"/>
      <c r="NEO6" s="2"/>
      <c r="NEY6" s="2"/>
      <c r="NFI6" s="2"/>
      <c r="NFS6" s="2"/>
      <c r="NGC6" s="2"/>
      <c r="NGM6" s="2"/>
      <c r="NGW6" s="2"/>
      <c r="NHG6" s="2"/>
      <c r="NHQ6" s="2"/>
      <c r="NIA6" s="2"/>
      <c r="NIK6" s="2"/>
      <c r="NIU6" s="2"/>
      <c r="NJE6" s="2"/>
      <c r="NJO6" s="2"/>
      <c r="NJY6" s="2"/>
      <c r="NKI6" s="2"/>
      <c r="NKS6" s="2"/>
      <c r="NLC6" s="2"/>
      <c r="NLM6" s="2"/>
      <c r="NLW6" s="2"/>
      <c r="NMG6" s="2"/>
      <c r="NMQ6" s="2"/>
      <c r="NNA6" s="2"/>
      <c r="NNK6" s="2"/>
      <c r="NNU6" s="2"/>
      <c r="NOE6" s="2"/>
      <c r="NOO6" s="2"/>
      <c r="NOY6" s="2"/>
      <c r="NPI6" s="2"/>
      <c r="NPS6" s="2"/>
      <c r="NQC6" s="2"/>
      <c r="NQM6" s="2"/>
      <c r="NQW6" s="2"/>
      <c r="NRG6" s="2"/>
      <c r="NRQ6" s="2"/>
      <c r="NSA6" s="2"/>
      <c r="NSK6" s="2"/>
      <c r="NSU6" s="2"/>
      <c r="NTE6" s="2"/>
      <c r="NTO6" s="2"/>
      <c r="NTY6" s="2"/>
      <c r="NUI6" s="2"/>
      <c r="NUS6" s="2"/>
      <c r="NVC6" s="2"/>
      <c r="NVM6" s="2"/>
      <c r="NVW6" s="2"/>
      <c r="NWG6" s="2"/>
      <c r="NWQ6" s="2"/>
      <c r="NXA6" s="2"/>
      <c r="NXK6" s="2"/>
      <c r="NXU6" s="2"/>
      <c r="NYE6" s="2"/>
      <c r="NYO6" s="2"/>
      <c r="NYY6" s="2"/>
      <c r="NZI6" s="2"/>
      <c r="NZS6" s="2"/>
      <c r="OAC6" s="2"/>
      <c r="OAM6" s="2"/>
      <c r="OAW6" s="2"/>
      <c r="OBG6" s="2"/>
      <c r="OBQ6" s="2"/>
      <c r="OCA6" s="2"/>
      <c r="OCK6" s="2"/>
      <c r="OCU6" s="2"/>
      <c r="ODE6" s="2"/>
      <c r="ODO6" s="2"/>
      <c r="ODY6" s="2"/>
      <c r="OEI6" s="2"/>
      <c r="OES6" s="2"/>
      <c r="OFC6" s="2"/>
      <c r="OFM6" s="2"/>
      <c r="OFW6" s="2"/>
      <c r="OGG6" s="2"/>
      <c r="OGQ6" s="2"/>
      <c r="OHA6" s="2"/>
      <c r="OHK6" s="2"/>
      <c r="OHU6" s="2"/>
      <c r="OIE6" s="2"/>
      <c r="OIO6" s="2"/>
      <c r="OIY6" s="2"/>
      <c r="OJI6" s="2"/>
      <c r="OJS6" s="2"/>
      <c r="OKC6" s="2"/>
      <c r="OKM6" s="2"/>
      <c r="OKW6" s="2"/>
      <c r="OLG6" s="2"/>
      <c r="OLQ6" s="2"/>
      <c r="OMA6" s="2"/>
      <c r="OMK6" s="2"/>
      <c r="OMU6" s="2"/>
      <c r="ONE6" s="2"/>
      <c r="ONO6" s="2"/>
      <c r="ONY6" s="2"/>
      <c r="OOI6" s="2"/>
      <c r="OOS6" s="2"/>
      <c r="OPC6" s="2"/>
      <c r="OPM6" s="2"/>
      <c r="OPW6" s="2"/>
      <c r="OQG6" s="2"/>
      <c r="OQQ6" s="2"/>
      <c r="ORA6" s="2"/>
      <c r="ORK6" s="2"/>
      <c r="ORU6" s="2"/>
      <c r="OSE6" s="2"/>
      <c r="OSO6" s="2"/>
      <c r="OSY6" s="2"/>
      <c r="OTI6" s="2"/>
      <c r="OTS6" s="2"/>
      <c r="OUC6" s="2"/>
      <c r="OUM6" s="2"/>
      <c r="OUW6" s="2"/>
      <c r="OVG6" s="2"/>
      <c r="OVQ6" s="2"/>
      <c r="OWA6" s="2"/>
      <c r="OWK6" s="2"/>
      <c r="OWU6" s="2"/>
      <c r="OXE6" s="2"/>
      <c r="OXO6" s="2"/>
      <c r="OXY6" s="2"/>
      <c r="OYI6" s="2"/>
      <c r="OYS6" s="2"/>
      <c r="OZC6" s="2"/>
      <c r="OZM6" s="2"/>
      <c r="OZW6" s="2"/>
      <c r="PAG6" s="2"/>
      <c r="PAQ6" s="2"/>
      <c r="PBA6" s="2"/>
      <c r="PBK6" s="2"/>
      <c r="PBU6" s="2"/>
      <c r="PCE6" s="2"/>
      <c r="PCO6" s="2"/>
      <c r="PCY6" s="2"/>
      <c r="PDI6" s="2"/>
      <c r="PDS6" s="2"/>
      <c r="PEC6" s="2"/>
      <c r="PEM6" s="2"/>
      <c r="PEW6" s="2"/>
      <c r="PFG6" s="2"/>
      <c r="PFQ6" s="2"/>
      <c r="PGA6" s="2"/>
      <c r="PGK6" s="2"/>
      <c r="PGU6" s="2"/>
      <c r="PHE6" s="2"/>
      <c r="PHO6" s="2"/>
      <c r="PHY6" s="2"/>
      <c r="PII6" s="2"/>
      <c r="PIS6" s="2"/>
      <c r="PJC6" s="2"/>
      <c r="PJM6" s="2"/>
      <c r="PJW6" s="2"/>
      <c r="PKG6" s="2"/>
      <c r="PKQ6" s="2"/>
      <c r="PLA6" s="2"/>
      <c r="PLK6" s="2"/>
      <c r="PLU6" s="2"/>
      <c r="PME6" s="2"/>
      <c r="PMO6" s="2"/>
      <c r="PMY6" s="2"/>
      <c r="PNI6" s="2"/>
      <c r="PNS6" s="2"/>
      <c r="POC6" s="2"/>
      <c r="POM6" s="2"/>
      <c r="POW6" s="2"/>
      <c r="PPG6" s="2"/>
      <c r="PPQ6" s="2"/>
      <c r="PQA6" s="2"/>
      <c r="PQK6" s="2"/>
      <c r="PQU6" s="2"/>
      <c r="PRE6" s="2"/>
      <c r="PRO6" s="2"/>
      <c r="PRY6" s="2"/>
      <c r="PSI6" s="2"/>
      <c r="PSS6" s="2"/>
      <c r="PTC6" s="2"/>
      <c r="PTM6" s="2"/>
      <c r="PTW6" s="2"/>
      <c r="PUG6" s="2"/>
      <c r="PUQ6" s="2"/>
      <c r="PVA6" s="2"/>
      <c r="PVK6" s="2"/>
      <c r="PVU6" s="2"/>
      <c r="PWE6" s="2"/>
      <c r="PWO6" s="2"/>
      <c r="PWY6" s="2"/>
      <c r="PXI6" s="2"/>
      <c r="PXS6" s="2"/>
      <c r="PYC6" s="2"/>
      <c r="PYM6" s="2"/>
      <c r="PYW6" s="2"/>
      <c r="PZG6" s="2"/>
      <c r="PZQ6" s="2"/>
      <c r="QAA6" s="2"/>
      <c r="QAK6" s="2"/>
      <c r="QAU6" s="2"/>
      <c r="QBE6" s="2"/>
      <c r="QBO6" s="2"/>
      <c r="QBY6" s="2"/>
      <c r="QCI6" s="2"/>
      <c r="QCS6" s="2"/>
      <c r="QDC6" s="2"/>
      <c r="QDM6" s="2"/>
      <c r="QDW6" s="2"/>
      <c r="QEG6" s="2"/>
      <c r="QEQ6" s="2"/>
      <c r="QFA6" s="2"/>
      <c r="QFK6" s="2"/>
      <c r="QFU6" s="2"/>
      <c r="QGE6" s="2"/>
      <c r="QGO6" s="2"/>
      <c r="QGY6" s="2"/>
      <c r="QHI6" s="2"/>
      <c r="QHS6" s="2"/>
      <c r="QIC6" s="2"/>
      <c r="QIM6" s="2"/>
      <c r="QIW6" s="2"/>
      <c r="QJG6" s="2"/>
      <c r="QJQ6" s="2"/>
      <c r="QKA6" s="2"/>
      <c r="QKK6" s="2"/>
      <c r="QKU6" s="2"/>
      <c r="QLE6" s="2"/>
      <c r="QLO6" s="2"/>
      <c r="QLY6" s="2"/>
      <c r="QMI6" s="2"/>
      <c r="QMS6" s="2"/>
      <c r="QNC6" s="2"/>
      <c r="QNM6" s="2"/>
      <c r="QNW6" s="2"/>
      <c r="QOG6" s="2"/>
      <c r="QOQ6" s="2"/>
      <c r="QPA6" s="2"/>
      <c r="QPK6" s="2"/>
      <c r="QPU6" s="2"/>
      <c r="QQE6" s="2"/>
      <c r="QQO6" s="2"/>
      <c r="QQY6" s="2"/>
      <c r="QRI6" s="2"/>
      <c r="QRS6" s="2"/>
      <c r="QSC6" s="2"/>
      <c r="QSM6" s="2"/>
      <c r="QSW6" s="2"/>
      <c r="QTG6" s="2"/>
      <c r="QTQ6" s="2"/>
      <c r="QUA6" s="2"/>
      <c r="QUK6" s="2"/>
      <c r="QUU6" s="2"/>
      <c r="QVE6" s="2"/>
      <c r="QVO6" s="2"/>
      <c r="QVY6" s="2"/>
      <c r="QWI6" s="2"/>
      <c r="QWS6" s="2"/>
      <c r="QXC6" s="2"/>
      <c r="QXM6" s="2"/>
      <c r="QXW6" s="2"/>
      <c r="QYG6" s="2"/>
      <c r="QYQ6" s="2"/>
      <c r="QZA6" s="2"/>
      <c r="QZK6" s="2"/>
      <c r="QZU6" s="2"/>
      <c r="RAE6" s="2"/>
      <c r="RAO6" s="2"/>
      <c r="RAY6" s="2"/>
      <c r="RBI6" s="2"/>
      <c r="RBS6" s="2"/>
      <c r="RCC6" s="2"/>
      <c r="RCM6" s="2"/>
      <c r="RCW6" s="2"/>
      <c r="RDG6" s="2"/>
      <c r="RDQ6" s="2"/>
      <c r="REA6" s="2"/>
      <c r="REK6" s="2"/>
      <c r="REU6" s="2"/>
      <c r="RFE6" s="2"/>
      <c r="RFO6" s="2"/>
      <c r="RFY6" s="2"/>
      <c r="RGI6" s="2"/>
      <c r="RGS6" s="2"/>
      <c r="RHC6" s="2"/>
      <c r="RHM6" s="2"/>
      <c r="RHW6" s="2"/>
      <c r="RIG6" s="2"/>
      <c r="RIQ6" s="2"/>
      <c r="RJA6" s="2"/>
      <c r="RJK6" s="2"/>
      <c r="RJU6" s="2"/>
      <c r="RKE6" s="2"/>
      <c r="RKO6" s="2"/>
      <c r="RKY6" s="2"/>
      <c r="RLI6" s="2"/>
      <c r="RLS6" s="2"/>
      <c r="RMC6" s="2"/>
      <c r="RMM6" s="2"/>
      <c r="RMW6" s="2"/>
      <c r="RNG6" s="2"/>
      <c r="RNQ6" s="2"/>
      <c r="ROA6" s="2"/>
      <c r="ROK6" s="2"/>
      <c r="ROU6" s="2"/>
      <c r="RPE6" s="2"/>
      <c r="RPO6" s="2"/>
      <c r="RPY6" s="2"/>
      <c r="RQI6" s="2"/>
      <c r="RQS6" s="2"/>
      <c r="RRC6" s="2"/>
      <c r="RRM6" s="2"/>
      <c r="RRW6" s="2"/>
      <c r="RSG6" s="2"/>
      <c r="RSQ6" s="2"/>
      <c r="RTA6" s="2"/>
      <c r="RTK6" s="2"/>
      <c r="RTU6" s="2"/>
      <c r="RUE6" s="2"/>
      <c r="RUO6" s="2"/>
      <c r="RUY6" s="2"/>
      <c r="RVI6" s="2"/>
      <c r="RVS6" s="2"/>
      <c r="RWC6" s="2"/>
      <c r="RWM6" s="2"/>
      <c r="RWW6" s="2"/>
      <c r="RXG6" s="2"/>
      <c r="RXQ6" s="2"/>
      <c r="RYA6" s="2"/>
      <c r="RYK6" s="2"/>
      <c r="RYU6" s="2"/>
      <c r="RZE6" s="2"/>
      <c r="RZO6" s="2"/>
      <c r="RZY6" s="2"/>
      <c r="SAI6" s="2"/>
      <c r="SAS6" s="2"/>
      <c r="SBC6" s="2"/>
      <c r="SBM6" s="2"/>
      <c r="SBW6" s="2"/>
      <c r="SCG6" s="2"/>
      <c r="SCQ6" s="2"/>
      <c r="SDA6" s="2"/>
      <c r="SDK6" s="2"/>
      <c r="SDU6" s="2"/>
      <c r="SEE6" s="2"/>
      <c r="SEO6" s="2"/>
      <c r="SEY6" s="2"/>
      <c r="SFI6" s="2"/>
      <c r="SFS6" s="2"/>
      <c r="SGC6" s="2"/>
      <c r="SGM6" s="2"/>
      <c r="SGW6" s="2"/>
      <c r="SHG6" s="2"/>
      <c r="SHQ6" s="2"/>
      <c r="SIA6" s="2"/>
      <c r="SIK6" s="2"/>
      <c r="SIU6" s="2"/>
      <c r="SJE6" s="2"/>
      <c r="SJO6" s="2"/>
      <c r="SJY6" s="2"/>
      <c r="SKI6" s="2"/>
      <c r="SKS6" s="2"/>
      <c r="SLC6" s="2"/>
      <c r="SLM6" s="2"/>
      <c r="SLW6" s="2"/>
      <c r="SMG6" s="2"/>
      <c r="SMQ6" s="2"/>
      <c r="SNA6" s="2"/>
      <c r="SNK6" s="2"/>
      <c r="SNU6" s="2"/>
      <c r="SOE6" s="2"/>
      <c r="SOO6" s="2"/>
      <c r="SOY6" s="2"/>
      <c r="SPI6" s="2"/>
      <c r="SPS6" s="2"/>
      <c r="SQC6" s="2"/>
      <c r="SQM6" s="2"/>
      <c r="SQW6" s="2"/>
      <c r="SRG6" s="2"/>
      <c r="SRQ6" s="2"/>
      <c r="SSA6" s="2"/>
      <c r="SSK6" s="2"/>
      <c r="SSU6" s="2"/>
      <c r="STE6" s="2"/>
      <c r="STO6" s="2"/>
      <c r="STY6" s="2"/>
      <c r="SUI6" s="2"/>
      <c r="SUS6" s="2"/>
      <c r="SVC6" s="2"/>
      <c r="SVM6" s="2"/>
      <c r="SVW6" s="2"/>
      <c r="SWG6" s="2"/>
      <c r="SWQ6" s="2"/>
      <c r="SXA6" s="2"/>
      <c r="SXK6" s="2"/>
      <c r="SXU6" s="2"/>
      <c r="SYE6" s="2"/>
      <c r="SYO6" s="2"/>
      <c r="SYY6" s="2"/>
      <c r="SZI6" s="2"/>
      <c r="SZS6" s="2"/>
      <c r="TAC6" s="2"/>
      <c r="TAM6" s="2"/>
      <c r="TAW6" s="2"/>
      <c r="TBG6" s="2"/>
      <c r="TBQ6" s="2"/>
      <c r="TCA6" s="2"/>
      <c r="TCK6" s="2"/>
      <c r="TCU6" s="2"/>
      <c r="TDE6" s="2"/>
      <c r="TDO6" s="2"/>
      <c r="TDY6" s="2"/>
      <c r="TEI6" s="2"/>
      <c r="TES6" s="2"/>
      <c r="TFC6" s="2"/>
      <c r="TFM6" s="2"/>
      <c r="TFW6" s="2"/>
      <c r="TGG6" s="2"/>
      <c r="TGQ6" s="2"/>
      <c r="THA6" s="2"/>
      <c r="THK6" s="2"/>
      <c r="THU6" s="2"/>
      <c r="TIE6" s="2"/>
      <c r="TIO6" s="2"/>
      <c r="TIY6" s="2"/>
      <c r="TJI6" s="2"/>
      <c r="TJS6" s="2"/>
      <c r="TKC6" s="2"/>
      <c r="TKM6" s="2"/>
      <c r="TKW6" s="2"/>
      <c r="TLG6" s="2"/>
      <c r="TLQ6" s="2"/>
      <c r="TMA6" s="2"/>
      <c r="TMK6" s="2"/>
      <c r="TMU6" s="2"/>
      <c r="TNE6" s="2"/>
      <c r="TNO6" s="2"/>
      <c r="TNY6" s="2"/>
      <c r="TOI6" s="2"/>
      <c r="TOS6" s="2"/>
      <c r="TPC6" s="2"/>
      <c r="TPM6" s="2"/>
      <c r="TPW6" s="2"/>
      <c r="TQG6" s="2"/>
      <c r="TQQ6" s="2"/>
      <c r="TRA6" s="2"/>
      <c r="TRK6" s="2"/>
      <c r="TRU6" s="2"/>
      <c r="TSE6" s="2"/>
      <c r="TSO6" s="2"/>
      <c r="TSY6" s="2"/>
      <c r="TTI6" s="2"/>
      <c r="TTS6" s="2"/>
      <c r="TUC6" s="2"/>
      <c r="TUM6" s="2"/>
      <c r="TUW6" s="2"/>
      <c r="TVG6" s="2"/>
      <c r="TVQ6" s="2"/>
      <c r="TWA6" s="2"/>
      <c r="TWK6" s="2"/>
      <c r="TWU6" s="2"/>
      <c r="TXE6" s="2"/>
      <c r="TXO6" s="2"/>
      <c r="TXY6" s="2"/>
      <c r="TYI6" s="2"/>
      <c r="TYS6" s="2"/>
      <c r="TZC6" s="2"/>
      <c r="TZM6" s="2"/>
      <c r="TZW6" s="2"/>
      <c r="UAG6" s="2"/>
      <c r="UAQ6" s="2"/>
      <c r="UBA6" s="2"/>
      <c r="UBK6" s="2"/>
      <c r="UBU6" s="2"/>
      <c r="UCE6" s="2"/>
      <c r="UCO6" s="2"/>
      <c r="UCY6" s="2"/>
      <c r="UDI6" s="2"/>
      <c r="UDS6" s="2"/>
      <c r="UEC6" s="2"/>
      <c r="UEM6" s="2"/>
      <c r="UEW6" s="2"/>
      <c r="UFG6" s="2"/>
      <c r="UFQ6" s="2"/>
      <c r="UGA6" s="2"/>
      <c r="UGK6" s="2"/>
      <c r="UGU6" s="2"/>
      <c r="UHE6" s="2"/>
      <c r="UHO6" s="2"/>
      <c r="UHY6" s="2"/>
      <c r="UII6" s="2"/>
      <c r="UIS6" s="2"/>
      <c r="UJC6" s="2"/>
      <c r="UJM6" s="2"/>
      <c r="UJW6" s="2"/>
      <c r="UKG6" s="2"/>
      <c r="UKQ6" s="2"/>
      <c r="ULA6" s="2"/>
      <c r="ULK6" s="2"/>
      <c r="ULU6" s="2"/>
      <c r="UME6" s="2"/>
      <c r="UMO6" s="2"/>
      <c r="UMY6" s="2"/>
      <c r="UNI6" s="2"/>
      <c r="UNS6" s="2"/>
      <c r="UOC6" s="2"/>
      <c r="UOM6" s="2"/>
      <c r="UOW6" s="2"/>
      <c r="UPG6" s="2"/>
      <c r="UPQ6" s="2"/>
      <c r="UQA6" s="2"/>
      <c r="UQK6" s="2"/>
      <c r="UQU6" s="2"/>
      <c r="URE6" s="2"/>
      <c r="URO6" s="2"/>
      <c r="URY6" s="2"/>
      <c r="USI6" s="2"/>
      <c r="USS6" s="2"/>
      <c r="UTC6" s="2"/>
      <c r="UTM6" s="2"/>
      <c r="UTW6" s="2"/>
      <c r="UUG6" s="2"/>
      <c r="UUQ6" s="2"/>
      <c r="UVA6" s="2"/>
      <c r="UVK6" s="2"/>
      <c r="UVU6" s="2"/>
      <c r="UWE6" s="2"/>
      <c r="UWO6" s="2"/>
      <c r="UWY6" s="2"/>
      <c r="UXI6" s="2"/>
      <c r="UXS6" s="2"/>
      <c r="UYC6" s="2"/>
      <c r="UYM6" s="2"/>
      <c r="UYW6" s="2"/>
      <c r="UZG6" s="2"/>
      <c r="UZQ6" s="2"/>
      <c r="VAA6" s="2"/>
      <c r="VAK6" s="2"/>
      <c r="VAU6" s="2"/>
      <c r="VBE6" s="2"/>
      <c r="VBO6" s="2"/>
      <c r="VBY6" s="2"/>
      <c r="VCI6" s="2"/>
      <c r="VCS6" s="2"/>
      <c r="VDC6" s="2"/>
      <c r="VDM6" s="2"/>
      <c r="VDW6" s="2"/>
      <c r="VEG6" s="2"/>
      <c r="VEQ6" s="2"/>
      <c r="VFA6" s="2"/>
      <c r="VFK6" s="2"/>
      <c r="VFU6" s="2"/>
      <c r="VGE6" s="2"/>
      <c r="VGO6" s="2"/>
      <c r="VGY6" s="2"/>
      <c r="VHI6" s="2"/>
      <c r="VHS6" s="2"/>
      <c r="VIC6" s="2"/>
      <c r="VIM6" s="2"/>
      <c r="VIW6" s="2"/>
      <c r="VJG6" s="2"/>
      <c r="VJQ6" s="2"/>
      <c r="VKA6" s="2"/>
      <c r="VKK6" s="2"/>
      <c r="VKU6" s="2"/>
      <c r="VLE6" s="2"/>
      <c r="VLO6" s="2"/>
      <c r="VLY6" s="2"/>
      <c r="VMI6" s="2"/>
      <c r="VMS6" s="2"/>
      <c r="VNC6" s="2"/>
      <c r="VNM6" s="2"/>
      <c r="VNW6" s="2"/>
      <c r="VOG6" s="2"/>
      <c r="VOQ6" s="2"/>
      <c r="VPA6" s="2"/>
      <c r="VPK6" s="2"/>
      <c r="VPU6" s="2"/>
      <c r="VQE6" s="2"/>
      <c r="VQO6" s="2"/>
      <c r="VQY6" s="2"/>
      <c r="VRI6" s="2"/>
      <c r="VRS6" s="2"/>
      <c r="VSC6" s="2"/>
      <c r="VSM6" s="2"/>
      <c r="VSW6" s="2"/>
      <c r="VTG6" s="2"/>
      <c r="VTQ6" s="2"/>
      <c r="VUA6" s="2"/>
      <c r="VUK6" s="2"/>
      <c r="VUU6" s="2"/>
      <c r="VVE6" s="2"/>
      <c r="VVO6" s="2"/>
      <c r="VVY6" s="2"/>
      <c r="VWI6" s="2"/>
      <c r="VWS6" s="2"/>
      <c r="VXC6" s="2"/>
      <c r="VXM6" s="2"/>
      <c r="VXW6" s="2"/>
      <c r="VYG6" s="2"/>
      <c r="VYQ6" s="2"/>
      <c r="VZA6" s="2"/>
      <c r="VZK6" s="2"/>
      <c r="VZU6" s="2"/>
      <c r="WAE6" s="2"/>
      <c r="WAO6" s="2"/>
      <c r="WAY6" s="2"/>
      <c r="WBI6" s="2"/>
      <c r="WBS6" s="2"/>
      <c r="WCC6" s="2"/>
      <c r="WCM6" s="2"/>
      <c r="WCW6" s="2"/>
      <c r="WDG6" s="2"/>
      <c r="WDQ6" s="2"/>
      <c r="WEA6" s="2"/>
      <c r="WEK6" s="2"/>
      <c r="WEU6" s="2"/>
      <c r="WFE6" s="2"/>
      <c r="WFO6" s="2"/>
      <c r="WFY6" s="2"/>
      <c r="WGI6" s="2"/>
      <c r="WGS6" s="2"/>
      <c r="WHC6" s="2"/>
      <c r="WHM6" s="2"/>
      <c r="WHW6" s="2"/>
      <c r="WIG6" s="2"/>
      <c r="WIQ6" s="2"/>
      <c r="WJA6" s="2"/>
      <c r="WJK6" s="2"/>
      <c r="WJU6" s="2"/>
      <c r="WKE6" s="2"/>
      <c r="WKO6" s="2"/>
      <c r="WKY6" s="2"/>
      <c r="WLI6" s="2"/>
      <c r="WLS6" s="2"/>
      <c r="WMC6" s="2"/>
      <c r="WMM6" s="2"/>
      <c r="WMW6" s="2"/>
      <c r="WNG6" s="2"/>
      <c r="WNQ6" s="2"/>
      <c r="WOA6" s="2"/>
      <c r="WOK6" s="2"/>
      <c r="WOU6" s="2"/>
      <c r="WPE6" s="2"/>
      <c r="WPO6" s="2"/>
      <c r="WPY6" s="2"/>
      <c r="WQI6" s="2"/>
      <c r="WQS6" s="2"/>
      <c r="WRC6" s="2"/>
      <c r="WRM6" s="2"/>
      <c r="WRW6" s="2"/>
      <c r="WSG6" s="2"/>
      <c r="WSQ6" s="2"/>
      <c r="WTA6" s="2"/>
      <c r="WTK6" s="2"/>
      <c r="WTU6" s="2"/>
      <c r="WUE6" s="2"/>
      <c r="WUO6" s="2"/>
      <c r="WUY6" s="2"/>
      <c r="WVI6" s="2"/>
      <c r="WVS6" s="2"/>
      <c r="WWC6" s="2"/>
      <c r="WWM6" s="2"/>
      <c r="WWW6" s="2"/>
      <c r="WXG6" s="2"/>
      <c r="WXQ6" s="2"/>
      <c r="WYA6" s="2"/>
      <c r="WYK6" s="2"/>
      <c r="WYU6" s="2"/>
      <c r="WZE6" s="2"/>
      <c r="WZO6" s="2"/>
      <c r="WZY6" s="2"/>
      <c r="XAI6" s="2"/>
      <c r="XAS6" s="2"/>
      <c r="XBC6" s="2"/>
      <c r="XBM6" s="2"/>
      <c r="XBW6" s="2"/>
      <c r="XCG6" s="2"/>
      <c r="XCQ6" s="2"/>
      <c r="XDA6" s="2"/>
      <c r="XDK6" s="2"/>
      <c r="XDU6" s="2"/>
      <c r="XEE6" s="2"/>
    </row>
    <row r="7" spans="1:1019 1029:2039 2049:3069 3079:4089 4099:5119 5129:6139 6149:7159 7169:8189 8199:9209 9219:10239 10249:11259 11269:12279 12289:13309 13319:14329 14339:15359 15369:16359" ht="22.5" x14ac:dyDescent="0.55000000000000004">
      <c r="A7" s="96">
        <v>4</v>
      </c>
      <c r="B7" s="97" t="s">
        <v>303</v>
      </c>
      <c r="C7" s="97" t="s">
        <v>304</v>
      </c>
      <c r="D7" s="99" t="s">
        <v>298</v>
      </c>
      <c r="E7" s="101">
        <v>6000000000</v>
      </c>
      <c r="F7" s="1"/>
      <c r="G7" s="1"/>
      <c r="H7" s="1"/>
      <c r="I7" s="2"/>
      <c r="S7" s="2"/>
      <c r="AC7" s="2"/>
      <c r="AM7" s="2"/>
      <c r="AW7" s="2"/>
      <c r="BG7" s="2"/>
      <c r="BQ7" s="2"/>
      <c r="CA7" s="2"/>
      <c r="CK7" s="2"/>
      <c r="CU7" s="2"/>
      <c r="DE7" s="2"/>
      <c r="DO7" s="2"/>
      <c r="DY7" s="2"/>
      <c r="EI7" s="2"/>
      <c r="ES7" s="2"/>
      <c r="FC7" s="2"/>
      <c r="FM7" s="2"/>
      <c r="FW7" s="2"/>
      <c r="GG7" s="2"/>
      <c r="GQ7" s="2"/>
      <c r="HA7" s="2"/>
      <c r="HK7" s="2"/>
      <c r="HU7" s="2"/>
      <c r="IE7" s="2"/>
      <c r="IO7" s="2"/>
      <c r="IY7" s="2"/>
      <c r="JI7" s="2"/>
      <c r="JS7" s="2"/>
      <c r="KC7" s="2"/>
      <c r="KM7" s="2"/>
      <c r="KW7" s="2"/>
      <c r="LG7" s="2"/>
      <c r="LQ7" s="2"/>
      <c r="MA7" s="2"/>
      <c r="MK7" s="2"/>
      <c r="MU7" s="2"/>
      <c r="NE7" s="2"/>
      <c r="NO7" s="2"/>
      <c r="NY7" s="2"/>
      <c r="OI7" s="2"/>
      <c r="OS7" s="2"/>
      <c r="PC7" s="2"/>
      <c r="PM7" s="2"/>
      <c r="PW7" s="2"/>
      <c r="QG7" s="2"/>
      <c r="QQ7" s="2"/>
      <c r="RA7" s="2"/>
      <c r="RK7" s="2"/>
      <c r="RU7" s="2"/>
      <c r="SE7" s="2"/>
      <c r="SO7" s="2"/>
      <c r="SY7" s="2"/>
      <c r="TI7" s="2"/>
      <c r="TS7" s="2"/>
      <c r="UC7" s="2"/>
      <c r="UM7" s="2"/>
      <c r="UW7" s="2"/>
      <c r="VG7" s="2"/>
      <c r="VQ7" s="2"/>
      <c r="WA7" s="2"/>
      <c r="WK7" s="2"/>
      <c r="WU7" s="2"/>
      <c r="XE7" s="2"/>
      <c r="XO7" s="2"/>
      <c r="XY7" s="2"/>
      <c r="YI7" s="2"/>
      <c r="YS7" s="2"/>
      <c r="ZC7" s="2"/>
      <c r="ZM7" s="2"/>
      <c r="ZW7" s="2"/>
      <c r="AAG7" s="2"/>
      <c r="AAQ7" s="2"/>
      <c r="ABA7" s="2"/>
      <c r="ABK7" s="2"/>
      <c r="ABU7" s="2"/>
      <c r="ACE7" s="2"/>
      <c r="ACO7" s="2"/>
      <c r="ACY7" s="2"/>
      <c r="ADI7" s="2"/>
      <c r="ADS7" s="2"/>
      <c r="AEC7" s="2"/>
      <c r="AEM7" s="2"/>
      <c r="AEW7" s="2"/>
      <c r="AFG7" s="2"/>
      <c r="AFQ7" s="2"/>
      <c r="AGA7" s="2"/>
      <c r="AGK7" s="2"/>
      <c r="AGU7" s="2"/>
      <c r="AHE7" s="2"/>
      <c r="AHO7" s="2"/>
      <c r="AHY7" s="2"/>
      <c r="AII7" s="2"/>
      <c r="AIS7" s="2"/>
      <c r="AJC7" s="2"/>
      <c r="AJM7" s="2"/>
      <c r="AJW7" s="2"/>
      <c r="AKG7" s="2"/>
      <c r="AKQ7" s="2"/>
      <c r="ALA7" s="2"/>
      <c r="ALK7" s="2"/>
      <c r="ALU7" s="2"/>
      <c r="AME7" s="2"/>
      <c r="AMO7" s="2"/>
      <c r="AMY7" s="2"/>
      <c r="ANI7" s="2"/>
      <c r="ANS7" s="2"/>
      <c r="AOC7" s="2"/>
      <c r="AOM7" s="2"/>
      <c r="AOW7" s="2"/>
      <c r="APG7" s="2"/>
      <c r="APQ7" s="2"/>
      <c r="AQA7" s="2"/>
      <c r="AQK7" s="2"/>
      <c r="AQU7" s="2"/>
      <c r="ARE7" s="2"/>
      <c r="ARO7" s="2"/>
      <c r="ARY7" s="2"/>
      <c r="ASI7" s="2"/>
      <c r="ASS7" s="2"/>
      <c r="ATC7" s="2"/>
      <c r="ATM7" s="2"/>
      <c r="ATW7" s="2"/>
      <c r="AUG7" s="2"/>
      <c r="AUQ7" s="2"/>
      <c r="AVA7" s="2"/>
      <c r="AVK7" s="2"/>
      <c r="AVU7" s="2"/>
      <c r="AWE7" s="2"/>
      <c r="AWO7" s="2"/>
      <c r="AWY7" s="2"/>
      <c r="AXI7" s="2"/>
      <c r="AXS7" s="2"/>
      <c r="AYC7" s="2"/>
      <c r="AYM7" s="2"/>
      <c r="AYW7" s="2"/>
      <c r="AZG7" s="2"/>
      <c r="AZQ7" s="2"/>
      <c r="BAA7" s="2"/>
      <c r="BAK7" s="2"/>
      <c r="BAU7" s="2"/>
      <c r="BBE7" s="2"/>
      <c r="BBO7" s="2"/>
      <c r="BBY7" s="2"/>
      <c r="BCI7" s="2"/>
      <c r="BCS7" s="2"/>
      <c r="BDC7" s="2"/>
      <c r="BDM7" s="2"/>
      <c r="BDW7" s="2"/>
      <c r="BEG7" s="2"/>
      <c r="BEQ7" s="2"/>
      <c r="BFA7" s="2"/>
      <c r="BFK7" s="2"/>
      <c r="BFU7" s="2"/>
      <c r="BGE7" s="2"/>
      <c r="BGO7" s="2"/>
      <c r="BGY7" s="2"/>
      <c r="BHI7" s="2"/>
      <c r="BHS7" s="2"/>
      <c r="BIC7" s="2"/>
      <c r="BIM7" s="2"/>
      <c r="BIW7" s="2"/>
      <c r="BJG7" s="2"/>
      <c r="BJQ7" s="2"/>
      <c r="BKA7" s="2"/>
      <c r="BKK7" s="2"/>
      <c r="BKU7" s="2"/>
      <c r="BLE7" s="2"/>
      <c r="BLO7" s="2"/>
      <c r="BLY7" s="2"/>
      <c r="BMI7" s="2"/>
      <c r="BMS7" s="2"/>
      <c r="BNC7" s="2"/>
      <c r="BNM7" s="2"/>
      <c r="BNW7" s="2"/>
      <c r="BOG7" s="2"/>
      <c r="BOQ7" s="2"/>
      <c r="BPA7" s="2"/>
      <c r="BPK7" s="2"/>
      <c r="BPU7" s="2"/>
      <c r="BQE7" s="2"/>
      <c r="BQO7" s="2"/>
      <c r="BQY7" s="2"/>
      <c r="BRI7" s="2"/>
      <c r="BRS7" s="2"/>
      <c r="BSC7" s="2"/>
      <c r="BSM7" s="2"/>
      <c r="BSW7" s="2"/>
      <c r="BTG7" s="2"/>
      <c r="BTQ7" s="2"/>
      <c r="BUA7" s="2"/>
      <c r="BUK7" s="2"/>
      <c r="BUU7" s="2"/>
      <c r="BVE7" s="2"/>
      <c r="BVO7" s="2"/>
      <c r="BVY7" s="2"/>
      <c r="BWI7" s="2"/>
      <c r="BWS7" s="2"/>
      <c r="BXC7" s="2"/>
      <c r="BXM7" s="2"/>
      <c r="BXW7" s="2"/>
      <c r="BYG7" s="2"/>
      <c r="BYQ7" s="2"/>
      <c r="BZA7" s="2"/>
      <c r="BZK7" s="2"/>
      <c r="BZU7" s="2"/>
      <c r="CAE7" s="2"/>
      <c r="CAO7" s="2"/>
      <c r="CAY7" s="2"/>
      <c r="CBI7" s="2"/>
      <c r="CBS7" s="2"/>
      <c r="CCC7" s="2"/>
      <c r="CCM7" s="2"/>
      <c r="CCW7" s="2"/>
      <c r="CDG7" s="2"/>
      <c r="CDQ7" s="2"/>
      <c r="CEA7" s="2"/>
      <c r="CEK7" s="2"/>
      <c r="CEU7" s="2"/>
      <c r="CFE7" s="2"/>
      <c r="CFO7" s="2"/>
      <c r="CFY7" s="2"/>
      <c r="CGI7" s="2"/>
      <c r="CGS7" s="2"/>
      <c r="CHC7" s="2"/>
      <c r="CHM7" s="2"/>
      <c r="CHW7" s="2"/>
      <c r="CIG7" s="2"/>
      <c r="CIQ7" s="2"/>
      <c r="CJA7" s="2"/>
      <c r="CJK7" s="2"/>
      <c r="CJU7" s="2"/>
      <c r="CKE7" s="2"/>
      <c r="CKO7" s="2"/>
      <c r="CKY7" s="2"/>
      <c r="CLI7" s="2"/>
      <c r="CLS7" s="2"/>
      <c r="CMC7" s="2"/>
      <c r="CMM7" s="2"/>
      <c r="CMW7" s="2"/>
      <c r="CNG7" s="2"/>
      <c r="CNQ7" s="2"/>
      <c r="COA7" s="2"/>
      <c r="COK7" s="2"/>
      <c r="COU7" s="2"/>
      <c r="CPE7" s="2"/>
      <c r="CPO7" s="2"/>
      <c r="CPY7" s="2"/>
      <c r="CQI7" s="2"/>
      <c r="CQS7" s="2"/>
      <c r="CRC7" s="2"/>
      <c r="CRM7" s="2"/>
      <c r="CRW7" s="2"/>
      <c r="CSG7" s="2"/>
      <c r="CSQ7" s="2"/>
      <c r="CTA7" s="2"/>
      <c r="CTK7" s="2"/>
      <c r="CTU7" s="2"/>
      <c r="CUE7" s="2"/>
      <c r="CUO7" s="2"/>
      <c r="CUY7" s="2"/>
      <c r="CVI7" s="2"/>
      <c r="CVS7" s="2"/>
      <c r="CWC7" s="2"/>
      <c r="CWM7" s="2"/>
      <c r="CWW7" s="2"/>
      <c r="CXG7" s="2"/>
      <c r="CXQ7" s="2"/>
      <c r="CYA7" s="2"/>
      <c r="CYK7" s="2"/>
      <c r="CYU7" s="2"/>
      <c r="CZE7" s="2"/>
      <c r="CZO7" s="2"/>
      <c r="CZY7" s="2"/>
      <c r="DAI7" s="2"/>
      <c r="DAS7" s="2"/>
      <c r="DBC7" s="2"/>
      <c r="DBM7" s="2"/>
      <c r="DBW7" s="2"/>
      <c r="DCG7" s="2"/>
      <c r="DCQ7" s="2"/>
      <c r="DDA7" s="2"/>
      <c r="DDK7" s="2"/>
      <c r="DDU7" s="2"/>
      <c r="DEE7" s="2"/>
      <c r="DEO7" s="2"/>
      <c r="DEY7" s="2"/>
      <c r="DFI7" s="2"/>
      <c r="DFS7" s="2"/>
      <c r="DGC7" s="2"/>
      <c r="DGM7" s="2"/>
      <c r="DGW7" s="2"/>
      <c r="DHG7" s="2"/>
      <c r="DHQ7" s="2"/>
      <c r="DIA7" s="2"/>
      <c r="DIK7" s="2"/>
      <c r="DIU7" s="2"/>
      <c r="DJE7" s="2"/>
      <c r="DJO7" s="2"/>
      <c r="DJY7" s="2"/>
      <c r="DKI7" s="2"/>
      <c r="DKS7" s="2"/>
      <c r="DLC7" s="2"/>
      <c r="DLM7" s="2"/>
      <c r="DLW7" s="2"/>
      <c r="DMG7" s="2"/>
      <c r="DMQ7" s="2"/>
      <c r="DNA7" s="2"/>
      <c r="DNK7" s="2"/>
      <c r="DNU7" s="2"/>
      <c r="DOE7" s="2"/>
      <c r="DOO7" s="2"/>
      <c r="DOY7" s="2"/>
      <c r="DPI7" s="2"/>
      <c r="DPS7" s="2"/>
      <c r="DQC7" s="2"/>
      <c r="DQM7" s="2"/>
      <c r="DQW7" s="2"/>
      <c r="DRG7" s="2"/>
      <c r="DRQ7" s="2"/>
      <c r="DSA7" s="2"/>
      <c r="DSK7" s="2"/>
      <c r="DSU7" s="2"/>
      <c r="DTE7" s="2"/>
      <c r="DTO7" s="2"/>
      <c r="DTY7" s="2"/>
      <c r="DUI7" s="2"/>
      <c r="DUS7" s="2"/>
      <c r="DVC7" s="2"/>
      <c r="DVM7" s="2"/>
      <c r="DVW7" s="2"/>
      <c r="DWG7" s="2"/>
      <c r="DWQ7" s="2"/>
      <c r="DXA7" s="2"/>
      <c r="DXK7" s="2"/>
      <c r="DXU7" s="2"/>
      <c r="DYE7" s="2"/>
      <c r="DYO7" s="2"/>
      <c r="DYY7" s="2"/>
      <c r="DZI7" s="2"/>
      <c r="DZS7" s="2"/>
      <c r="EAC7" s="2"/>
      <c r="EAM7" s="2"/>
      <c r="EAW7" s="2"/>
      <c r="EBG7" s="2"/>
      <c r="EBQ7" s="2"/>
      <c r="ECA7" s="2"/>
      <c r="ECK7" s="2"/>
      <c r="ECU7" s="2"/>
      <c r="EDE7" s="2"/>
      <c r="EDO7" s="2"/>
      <c r="EDY7" s="2"/>
      <c r="EEI7" s="2"/>
      <c r="EES7" s="2"/>
      <c r="EFC7" s="2"/>
      <c r="EFM7" s="2"/>
      <c r="EFW7" s="2"/>
      <c r="EGG7" s="2"/>
      <c r="EGQ7" s="2"/>
      <c r="EHA7" s="2"/>
      <c r="EHK7" s="2"/>
      <c r="EHU7" s="2"/>
      <c r="EIE7" s="2"/>
      <c r="EIO7" s="2"/>
      <c r="EIY7" s="2"/>
      <c r="EJI7" s="2"/>
      <c r="EJS7" s="2"/>
      <c r="EKC7" s="2"/>
      <c r="EKM7" s="2"/>
      <c r="EKW7" s="2"/>
      <c r="ELG7" s="2"/>
      <c r="ELQ7" s="2"/>
      <c r="EMA7" s="2"/>
      <c r="EMK7" s="2"/>
      <c r="EMU7" s="2"/>
      <c r="ENE7" s="2"/>
      <c r="ENO7" s="2"/>
      <c r="ENY7" s="2"/>
      <c r="EOI7" s="2"/>
      <c r="EOS7" s="2"/>
      <c r="EPC7" s="2"/>
      <c r="EPM7" s="2"/>
      <c r="EPW7" s="2"/>
      <c r="EQG7" s="2"/>
      <c r="EQQ7" s="2"/>
      <c r="ERA7" s="2"/>
      <c r="ERK7" s="2"/>
      <c r="ERU7" s="2"/>
      <c r="ESE7" s="2"/>
      <c r="ESO7" s="2"/>
      <c r="ESY7" s="2"/>
      <c r="ETI7" s="2"/>
      <c r="ETS7" s="2"/>
      <c r="EUC7" s="2"/>
      <c r="EUM7" s="2"/>
      <c r="EUW7" s="2"/>
      <c r="EVG7" s="2"/>
      <c r="EVQ7" s="2"/>
      <c r="EWA7" s="2"/>
      <c r="EWK7" s="2"/>
      <c r="EWU7" s="2"/>
      <c r="EXE7" s="2"/>
      <c r="EXO7" s="2"/>
      <c r="EXY7" s="2"/>
      <c r="EYI7" s="2"/>
      <c r="EYS7" s="2"/>
      <c r="EZC7" s="2"/>
      <c r="EZM7" s="2"/>
      <c r="EZW7" s="2"/>
      <c r="FAG7" s="2"/>
      <c r="FAQ7" s="2"/>
      <c r="FBA7" s="2"/>
      <c r="FBK7" s="2"/>
      <c r="FBU7" s="2"/>
      <c r="FCE7" s="2"/>
      <c r="FCO7" s="2"/>
      <c r="FCY7" s="2"/>
      <c r="FDI7" s="2"/>
      <c r="FDS7" s="2"/>
      <c r="FEC7" s="2"/>
      <c r="FEM7" s="2"/>
      <c r="FEW7" s="2"/>
      <c r="FFG7" s="2"/>
      <c r="FFQ7" s="2"/>
      <c r="FGA7" s="2"/>
      <c r="FGK7" s="2"/>
      <c r="FGU7" s="2"/>
      <c r="FHE7" s="2"/>
      <c r="FHO7" s="2"/>
      <c r="FHY7" s="2"/>
      <c r="FII7" s="2"/>
      <c r="FIS7" s="2"/>
      <c r="FJC7" s="2"/>
      <c r="FJM7" s="2"/>
      <c r="FJW7" s="2"/>
      <c r="FKG7" s="2"/>
      <c r="FKQ7" s="2"/>
      <c r="FLA7" s="2"/>
      <c r="FLK7" s="2"/>
      <c r="FLU7" s="2"/>
      <c r="FME7" s="2"/>
      <c r="FMO7" s="2"/>
      <c r="FMY7" s="2"/>
      <c r="FNI7" s="2"/>
      <c r="FNS7" s="2"/>
      <c r="FOC7" s="2"/>
      <c r="FOM7" s="2"/>
      <c r="FOW7" s="2"/>
      <c r="FPG7" s="2"/>
      <c r="FPQ7" s="2"/>
      <c r="FQA7" s="2"/>
      <c r="FQK7" s="2"/>
      <c r="FQU7" s="2"/>
      <c r="FRE7" s="2"/>
      <c r="FRO7" s="2"/>
      <c r="FRY7" s="2"/>
      <c r="FSI7" s="2"/>
      <c r="FSS7" s="2"/>
      <c r="FTC7" s="2"/>
      <c r="FTM7" s="2"/>
      <c r="FTW7" s="2"/>
      <c r="FUG7" s="2"/>
      <c r="FUQ7" s="2"/>
      <c r="FVA7" s="2"/>
      <c r="FVK7" s="2"/>
      <c r="FVU7" s="2"/>
      <c r="FWE7" s="2"/>
      <c r="FWO7" s="2"/>
      <c r="FWY7" s="2"/>
      <c r="FXI7" s="2"/>
      <c r="FXS7" s="2"/>
      <c r="FYC7" s="2"/>
      <c r="FYM7" s="2"/>
      <c r="FYW7" s="2"/>
      <c r="FZG7" s="2"/>
      <c r="FZQ7" s="2"/>
      <c r="GAA7" s="2"/>
      <c r="GAK7" s="2"/>
      <c r="GAU7" s="2"/>
      <c r="GBE7" s="2"/>
      <c r="GBO7" s="2"/>
      <c r="GBY7" s="2"/>
      <c r="GCI7" s="2"/>
      <c r="GCS7" s="2"/>
      <c r="GDC7" s="2"/>
      <c r="GDM7" s="2"/>
      <c r="GDW7" s="2"/>
      <c r="GEG7" s="2"/>
      <c r="GEQ7" s="2"/>
      <c r="GFA7" s="2"/>
      <c r="GFK7" s="2"/>
      <c r="GFU7" s="2"/>
      <c r="GGE7" s="2"/>
      <c r="GGO7" s="2"/>
      <c r="GGY7" s="2"/>
      <c r="GHI7" s="2"/>
      <c r="GHS7" s="2"/>
      <c r="GIC7" s="2"/>
      <c r="GIM7" s="2"/>
      <c r="GIW7" s="2"/>
      <c r="GJG7" s="2"/>
      <c r="GJQ7" s="2"/>
      <c r="GKA7" s="2"/>
      <c r="GKK7" s="2"/>
      <c r="GKU7" s="2"/>
      <c r="GLE7" s="2"/>
      <c r="GLO7" s="2"/>
      <c r="GLY7" s="2"/>
      <c r="GMI7" s="2"/>
      <c r="GMS7" s="2"/>
      <c r="GNC7" s="2"/>
      <c r="GNM7" s="2"/>
      <c r="GNW7" s="2"/>
      <c r="GOG7" s="2"/>
      <c r="GOQ7" s="2"/>
      <c r="GPA7" s="2"/>
      <c r="GPK7" s="2"/>
      <c r="GPU7" s="2"/>
      <c r="GQE7" s="2"/>
      <c r="GQO7" s="2"/>
      <c r="GQY7" s="2"/>
      <c r="GRI7" s="2"/>
      <c r="GRS7" s="2"/>
      <c r="GSC7" s="2"/>
      <c r="GSM7" s="2"/>
      <c r="GSW7" s="2"/>
      <c r="GTG7" s="2"/>
      <c r="GTQ7" s="2"/>
      <c r="GUA7" s="2"/>
      <c r="GUK7" s="2"/>
      <c r="GUU7" s="2"/>
      <c r="GVE7" s="2"/>
      <c r="GVO7" s="2"/>
      <c r="GVY7" s="2"/>
      <c r="GWI7" s="2"/>
      <c r="GWS7" s="2"/>
      <c r="GXC7" s="2"/>
      <c r="GXM7" s="2"/>
      <c r="GXW7" s="2"/>
      <c r="GYG7" s="2"/>
      <c r="GYQ7" s="2"/>
      <c r="GZA7" s="2"/>
      <c r="GZK7" s="2"/>
      <c r="GZU7" s="2"/>
      <c r="HAE7" s="2"/>
      <c r="HAO7" s="2"/>
      <c r="HAY7" s="2"/>
      <c r="HBI7" s="2"/>
      <c r="HBS7" s="2"/>
      <c r="HCC7" s="2"/>
      <c r="HCM7" s="2"/>
      <c r="HCW7" s="2"/>
      <c r="HDG7" s="2"/>
      <c r="HDQ7" s="2"/>
      <c r="HEA7" s="2"/>
      <c r="HEK7" s="2"/>
      <c r="HEU7" s="2"/>
      <c r="HFE7" s="2"/>
      <c r="HFO7" s="2"/>
      <c r="HFY7" s="2"/>
      <c r="HGI7" s="2"/>
      <c r="HGS7" s="2"/>
      <c r="HHC7" s="2"/>
      <c r="HHM7" s="2"/>
      <c r="HHW7" s="2"/>
      <c r="HIG7" s="2"/>
      <c r="HIQ7" s="2"/>
      <c r="HJA7" s="2"/>
      <c r="HJK7" s="2"/>
      <c r="HJU7" s="2"/>
      <c r="HKE7" s="2"/>
      <c r="HKO7" s="2"/>
      <c r="HKY7" s="2"/>
      <c r="HLI7" s="2"/>
      <c r="HLS7" s="2"/>
      <c r="HMC7" s="2"/>
      <c r="HMM7" s="2"/>
      <c r="HMW7" s="2"/>
      <c r="HNG7" s="2"/>
      <c r="HNQ7" s="2"/>
      <c r="HOA7" s="2"/>
      <c r="HOK7" s="2"/>
      <c r="HOU7" s="2"/>
      <c r="HPE7" s="2"/>
      <c r="HPO7" s="2"/>
      <c r="HPY7" s="2"/>
      <c r="HQI7" s="2"/>
      <c r="HQS7" s="2"/>
      <c r="HRC7" s="2"/>
      <c r="HRM7" s="2"/>
      <c r="HRW7" s="2"/>
      <c r="HSG7" s="2"/>
      <c r="HSQ7" s="2"/>
      <c r="HTA7" s="2"/>
      <c r="HTK7" s="2"/>
      <c r="HTU7" s="2"/>
      <c r="HUE7" s="2"/>
      <c r="HUO7" s="2"/>
      <c r="HUY7" s="2"/>
      <c r="HVI7" s="2"/>
      <c r="HVS7" s="2"/>
      <c r="HWC7" s="2"/>
      <c r="HWM7" s="2"/>
      <c r="HWW7" s="2"/>
      <c r="HXG7" s="2"/>
      <c r="HXQ7" s="2"/>
      <c r="HYA7" s="2"/>
      <c r="HYK7" s="2"/>
      <c r="HYU7" s="2"/>
      <c r="HZE7" s="2"/>
      <c r="HZO7" s="2"/>
      <c r="HZY7" s="2"/>
      <c r="IAI7" s="2"/>
      <c r="IAS7" s="2"/>
      <c r="IBC7" s="2"/>
      <c r="IBM7" s="2"/>
      <c r="IBW7" s="2"/>
      <c r="ICG7" s="2"/>
      <c r="ICQ7" s="2"/>
      <c r="IDA7" s="2"/>
      <c r="IDK7" s="2"/>
      <c r="IDU7" s="2"/>
      <c r="IEE7" s="2"/>
      <c r="IEO7" s="2"/>
      <c r="IEY7" s="2"/>
      <c r="IFI7" s="2"/>
      <c r="IFS7" s="2"/>
      <c r="IGC7" s="2"/>
      <c r="IGM7" s="2"/>
      <c r="IGW7" s="2"/>
      <c r="IHG7" s="2"/>
      <c r="IHQ7" s="2"/>
      <c r="IIA7" s="2"/>
      <c r="IIK7" s="2"/>
      <c r="IIU7" s="2"/>
      <c r="IJE7" s="2"/>
      <c r="IJO7" s="2"/>
      <c r="IJY7" s="2"/>
      <c r="IKI7" s="2"/>
      <c r="IKS7" s="2"/>
      <c r="ILC7" s="2"/>
      <c r="ILM7" s="2"/>
      <c r="ILW7" s="2"/>
      <c r="IMG7" s="2"/>
      <c r="IMQ7" s="2"/>
      <c r="INA7" s="2"/>
      <c r="INK7" s="2"/>
      <c r="INU7" s="2"/>
      <c r="IOE7" s="2"/>
      <c r="IOO7" s="2"/>
      <c r="IOY7" s="2"/>
      <c r="IPI7" s="2"/>
      <c r="IPS7" s="2"/>
      <c r="IQC7" s="2"/>
      <c r="IQM7" s="2"/>
      <c r="IQW7" s="2"/>
      <c r="IRG7" s="2"/>
      <c r="IRQ7" s="2"/>
      <c r="ISA7" s="2"/>
      <c r="ISK7" s="2"/>
      <c r="ISU7" s="2"/>
      <c r="ITE7" s="2"/>
      <c r="ITO7" s="2"/>
      <c r="ITY7" s="2"/>
      <c r="IUI7" s="2"/>
      <c r="IUS7" s="2"/>
      <c r="IVC7" s="2"/>
      <c r="IVM7" s="2"/>
      <c r="IVW7" s="2"/>
      <c r="IWG7" s="2"/>
      <c r="IWQ7" s="2"/>
      <c r="IXA7" s="2"/>
      <c r="IXK7" s="2"/>
      <c r="IXU7" s="2"/>
      <c r="IYE7" s="2"/>
      <c r="IYO7" s="2"/>
      <c r="IYY7" s="2"/>
      <c r="IZI7" s="2"/>
      <c r="IZS7" s="2"/>
      <c r="JAC7" s="2"/>
      <c r="JAM7" s="2"/>
      <c r="JAW7" s="2"/>
      <c r="JBG7" s="2"/>
      <c r="JBQ7" s="2"/>
      <c r="JCA7" s="2"/>
      <c r="JCK7" s="2"/>
      <c r="JCU7" s="2"/>
      <c r="JDE7" s="2"/>
      <c r="JDO7" s="2"/>
      <c r="JDY7" s="2"/>
      <c r="JEI7" s="2"/>
      <c r="JES7" s="2"/>
      <c r="JFC7" s="2"/>
      <c r="JFM7" s="2"/>
      <c r="JFW7" s="2"/>
      <c r="JGG7" s="2"/>
      <c r="JGQ7" s="2"/>
      <c r="JHA7" s="2"/>
      <c r="JHK7" s="2"/>
      <c r="JHU7" s="2"/>
      <c r="JIE7" s="2"/>
      <c r="JIO7" s="2"/>
      <c r="JIY7" s="2"/>
      <c r="JJI7" s="2"/>
      <c r="JJS7" s="2"/>
      <c r="JKC7" s="2"/>
      <c r="JKM7" s="2"/>
      <c r="JKW7" s="2"/>
      <c r="JLG7" s="2"/>
      <c r="JLQ7" s="2"/>
      <c r="JMA7" s="2"/>
      <c r="JMK7" s="2"/>
      <c r="JMU7" s="2"/>
      <c r="JNE7" s="2"/>
      <c r="JNO7" s="2"/>
      <c r="JNY7" s="2"/>
      <c r="JOI7" s="2"/>
      <c r="JOS7" s="2"/>
      <c r="JPC7" s="2"/>
      <c r="JPM7" s="2"/>
      <c r="JPW7" s="2"/>
      <c r="JQG7" s="2"/>
      <c r="JQQ7" s="2"/>
      <c r="JRA7" s="2"/>
      <c r="JRK7" s="2"/>
      <c r="JRU7" s="2"/>
      <c r="JSE7" s="2"/>
      <c r="JSO7" s="2"/>
      <c r="JSY7" s="2"/>
      <c r="JTI7" s="2"/>
      <c r="JTS7" s="2"/>
      <c r="JUC7" s="2"/>
      <c r="JUM7" s="2"/>
      <c r="JUW7" s="2"/>
      <c r="JVG7" s="2"/>
      <c r="JVQ7" s="2"/>
      <c r="JWA7" s="2"/>
      <c r="JWK7" s="2"/>
      <c r="JWU7" s="2"/>
      <c r="JXE7" s="2"/>
      <c r="JXO7" s="2"/>
      <c r="JXY7" s="2"/>
      <c r="JYI7" s="2"/>
      <c r="JYS7" s="2"/>
      <c r="JZC7" s="2"/>
      <c r="JZM7" s="2"/>
      <c r="JZW7" s="2"/>
      <c r="KAG7" s="2"/>
      <c r="KAQ7" s="2"/>
      <c r="KBA7" s="2"/>
      <c r="KBK7" s="2"/>
      <c r="KBU7" s="2"/>
      <c r="KCE7" s="2"/>
      <c r="KCO7" s="2"/>
      <c r="KCY7" s="2"/>
      <c r="KDI7" s="2"/>
      <c r="KDS7" s="2"/>
      <c r="KEC7" s="2"/>
      <c r="KEM7" s="2"/>
      <c r="KEW7" s="2"/>
      <c r="KFG7" s="2"/>
      <c r="KFQ7" s="2"/>
      <c r="KGA7" s="2"/>
      <c r="KGK7" s="2"/>
      <c r="KGU7" s="2"/>
      <c r="KHE7" s="2"/>
      <c r="KHO7" s="2"/>
      <c r="KHY7" s="2"/>
      <c r="KII7" s="2"/>
      <c r="KIS7" s="2"/>
      <c r="KJC7" s="2"/>
      <c r="KJM7" s="2"/>
      <c r="KJW7" s="2"/>
      <c r="KKG7" s="2"/>
      <c r="KKQ7" s="2"/>
      <c r="KLA7" s="2"/>
      <c r="KLK7" s="2"/>
      <c r="KLU7" s="2"/>
      <c r="KME7" s="2"/>
      <c r="KMO7" s="2"/>
      <c r="KMY7" s="2"/>
      <c r="KNI7" s="2"/>
      <c r="KNS7" s="2"/>
      <c r="KOC7" s="2"/>
      <c r="KOM7" s="2"/>
      <c r="KOW7" s="2"/>
      <c r="KPG7" s="2"/>
      <c r="KPQ7" s="2"/>
      <c r="KQA7" s="2"/>
      <c r="KQK7" s="2"/>
      <c r="KQU7" s="2"/>
      <c r="KRE7" s="2"/>
      <c r="KRO7" s="2"/>
      <c r="KRY7" s="2"/>
      <c r="KSI7" s="2"/>
      <c r="KSS7" s="2"/>
      <c r="KTC7" s="2"/>
      <c r="KTM7" s="2"/>
      <c r="KTW7" s="2"/>
      <c r="KUG7" s="2"/>
      <c r="KUQ7" s="2"/>
      <c r="KVA7" s="2"/>
      <c r="KVK7" s="2"/>
      <c r="KVU7" s="2"/>
      <c r="KWE7" s="2"/>
      <c r="KWO7" s="2"/>
      <c r="KWY7" s="2"/>
      <c r="KXI7" s="2"/>
      <c r="KXS7" s="2"/>
      <c r="KYC7" s="2"/>
      <c r="KYM7" s="2"/>
      <c r="KYW7" s="2"/>
      <c r="KZG7" s="2"/>
      <c r="KZQ7" s="2"/>
      <c r="LAA7" s="2"/>
      <c r="LAK7" s="2"/>
      <c r="LAU7" s="2"/>
      <c r="LBE7" s="2"/>
      <c r="LBO7" s="2"/>
      <c r="LBY7" s="2"/>
      <c r="LCI7" s="2"/>
      <c r="LCS7" s="2"/>
      <c r="LDC7" s="2"/>
      <c r="LDM7" s="2"/>
      <c r="LDW7" s="2"/>
      <c r="LEG7" s="2"/>
      <c r="LEQ7" s="2"/>
      <c r="LFA7" s="2"/>
      <c r="LFK7" s="2"/>
      <c r="LFU7" s="2"/>
      <c r="LGE7" s="2"/>
      <c r="LGO7" s="2"/>
      <c r="LGY7" s="2"/>
      <c r="LHI7" s="2"/>
      <c r="LHS7" s="2"/>
      <c r="LIC7" s="2"/>
      <c r="LIM7" s="2"/>
      <c r="LIW7" s="2"/>
      <c r="LJG7" s="2"/>
      <c r="LJQ7" s="2"/>
      <c r="LKA7" s="2"/>
      <c r="LKK7" s="2"/>
      <c r="LKU7" s="2"/>
      <c r="LLE7" s="2"/>
      <c r="LLO7" s="2"/>
      <c r="LLY7" s="2"/>
      <c r="LMI7" s="2"/>
      <c r="LMS7" s="2"/>
      <c r="LNC7" s="2"/>
      <c r="LNM7" s="2"/>
      <c r="LNW7" s="2"/>
      <c r="LOG7" s="2"/>
      <c r="LOQ7" s="2"/>
      <c r="LPA7" s="2"/>
      <c r="LPK7" s="2"/>
      <c r="LPU7" s="2"/>
      <c r="LQE7" s="2"/>
      <c r="LQO7" s="2"/>
      <c r="LQY7" s="2"/>
      <c r="LRI7" s="2"/>
      <c r="LRS7" s="2"/>
      <c r="LSC7" s="2"/>
      <c r="LSM7" s="2"/>
      <c r="LSW7" s="2"/>
      <c r="LTG7" s="2"/>
      <c r="LTQ7" s="2"/>
      <c r="LUA7" s="2"/>
      <c r="LUK7" s="2"/>
      <c r="LUU7" s="2"/>
      <c r="LVE7" s="2"/>
      <c r="LVO7" s="2"/>
      <c r="LVY7" s="2"/>
      <c r="LWI7" s="2"/>
      <c r="LWS7" s="2"/>
      <c r="LXC7" s="2"/>
      <c r="LXM7" s="2"/>
      <c r="LXW7" s="2"/>
      <c r="LYG7" s="2"/>
      <c r="LYQ7" s="2"/>
      <c r="LZA7" s="2"/>
      <c r="LZK7" s="2"/>
      <c r="LZU7" s="2"/>
      <c r="MAE7" s="2"/>
      <c r="MAO7" s="2"/>
      <c r="MAY7" s="2"/>
      <c r="MBI7" s="2"/>
      <c r="MBS7" s="2"/>
      <c r="MCC7" s="2"/>
      <c r="MCM7" s="2"/>
      <c r="MCW7" s="2"/>
      <c r="MDG7" s="2"/>
      <c r="MDQ7" s="2"/>
      <c r="MEA7" s="2"/>
      <c r="MEK7" s="2"/>
      <c r="MEU7" s="2"/>
      <c r="MFE7" s="2"/>
      <c r="MFO7" s="2"/>
      <c r="MFY7" s="2"/>
      <c r="MGI7" s="2"/>
      <c r="MGS7" s="2"/>
      <c r="MHC7" s="2"/>
      <c r="MHM7" s="2"/>
      <c r="MHW7" s="2"/>
      <c r="MIG7" s="2"/>
      <c r="MIQ7" s="2"/>
      <c r="MJA7" s="2"/>
      <c r="MJK7" s="2"/>
      <c r="MJU7" s="2"/>
      <c r="MKE7" s="2"/>
      <c r="MKO7" s="2"/>
      <c r="MKY7" s="2"/>
      <c r="MLI7" s="2"/>
      <c r="MLS7" s="2"/>
      <c r="MMC7" s="2"/>
      <c r="MMM7" s="2"/>
      <c r="MMW7" s="2"/>
      <c r="MNG7" s="2"/>
      <c r="MNQ7" s="2"/>
      <c r="MOA7" s="2"/>
      <c r="MOK7" s="2"/>
      <c r="MOU7" s="2"/>
      <c r="MPE7" s="2"/>
      <c r="MPO7" s="2"/>
      <c r="MPY7" s="2"/>
      <c r="MQI7" s="2"/>
      <c r="MQS7" s="2"/>
      <c r="MRC7" s="2"/>
      <c r="MRM7" s="2"/>
      <c r="MRW7" s="2"/>
      <c r="MSG7" s="2"/>
      <c r="MSQ7" s="2"/>
      <c r="MTA7" s="2"/>
      <c r="MTK7" s="2"/>
      <c r="MTU7" s="2"/>
      <c r="MUE7" s="2"/>
      <c r="MUO7" s="2"/>
      <c r="MUY7" s="2"/>
      <c r="MVI7" s="2"/>
      <c r="MVS7" s="2"/>
      <c r="MWC7" s="2"/>
      <c r="MWM7" s="2"/>
      <c r="MWW7" s="2"/>
      <c r="MXG7" s="2"/>
      <c r="MXQ7" s="2"/>
      <c r="MYA7" s="2"/>
      <c r="MYK7" s="2"/>
      <c r="MYU7" s="2"/>
      <c r="MZE7" s="2"/>
      <c r="MZO7" s="2"/>
      <c r="MZY7" s="2"/>
      <c r="NAI7" s="2"/>
      <c r="NAS7" s="2"/>
      <c r="NBC7" s="2"/>
      <c r="NBM7" s="2"/>
      <c r="NBW7" s="2"/>
      <c r="NCG7" s="2"/>
      <c r="NCQ7" s="2"/>
      <c r="NDA7" s="2"/>
      <c r="NDK7" s="2"/>
      <c r="NDU7" s="2"/>
      <c r="NEE7" s="2"/>
      <c r="NEO7" s="2"/>
      <c r="NEY7" s="2"/>
      <c r="NFI7" s="2"/>
      <c r="NFS7" s="2"/>
      <c r="NGC7" s="2"/>
      <c r="NGM7" s="2"/>
      <c r="NGW7" s="2"/>
      <c r="NHG7" s="2"/>
      <c r="NHQ7" s="2"/>
      <c r="NIA7" s="2"/>
      <c r="NIK7" s="2"/>
      <c r="NIU7" s="2"/>
      <c r="NJE7" s="2"/>
      <c r="NJO7" s="2"/>
      <c r="NJY7" s="2"/>
      <c r="NKI7" s="2"/>
      <c r="NKS7" s="2"/>
      <c r="NLC7" s="2"/>
      <c r="NLM7" s="2"/>
      <c r="NLW7" s="2"/>
      <c r="NMG7" s="2"/>
      <c r="NMQ7" s="2"/>
      <c r="NNA7" s="2"/>
      <c r="NNK7" s="2"/>
      <c r="NNU7" s="2"/>
      <c r="NOE7" s="2"/>
      <c r="NOO7" s="2"/>
      <c r="NOY7" s="2"/>
      <c r="NPI7" s="2"/>
      <c r="NPS7" s="2"/>
      <c r="NQC7" s="2"/>
      <c r="NQM7" s="2"/>
      <c r="NQW7" s="2"/>
      <c r="NRG7" s="2"/>
      <c r="NRQ7" s="2"/>
      <c r="NSA7" s="2"/>
      <c r="NSK7" s="2"/>
      <c r="NSU7" s="2"/>
      <c r="NTE7" s="2"/>
      <c r="NTO7" s="2"/>
      <c r="NTY7" s="2"/>
      <c r="NUI7" s="2"/>
      <c r="NUS7" s="2"/>
      <c r="NVC7" s="2"/>
      <c r="NVM7" s="2"/>
      <c r="NVW7" s="2"/>
      <c r="NWG7" s="2"/>
      <c r="NWQ7" s="2"/>
      <c r="NXA7" s="2"/>
      <c r="NXK7" s="2"/>
      <c r="NXU7" s="2"/>
      <c r="NYE7" s="2"/>
      <c r="NYO7" s="2"/>
      <c r="NYY7" s="2"/>
      <c r="NZI7" s="2"/>
      <c r="NZS7" s="2"/>
      <c r="OAC7" s="2"/>
      <c r="OAM7" s="2"/>
      <c r="OAW7" s="2"/>
      <c r="OBG7" s="2"/>
      <c r="OBQ7" s="2"/>
      <c r="OCA7" s="2"/>
      <c r="OCK7" s="2"/>
      <c r="OCU7" s="2"/>
      <c r="ODE7" s="2"/>
      <c r="ODO7" s="2"/>
      <c r="ODY7" s="2"/>
      <c r="OEI7" s="2"/>
      <c r="OES7" s="2"/>
      <c r="OFC7" s="2"/>
      <c r="OFM7" s="2"/>
      <c r="OFW7" s="2"/>
      <c r="OGG7" s="2"/>
      <c r="OGQ7" s="2"/>
      <c r="OHA7" s="2"/>
      <c r="OHK7" s="2"/>
      <c r="OHU7" s="2"/>
      <c r="OIE7" s="2"/>
      <c r="OIO7" s="2"/>
      <c r="OIY7" s="2"/>
      <c r="OJI7" s="2"/>
      <c r="OJS7" s="2"/>
      <c r="OKC7" s="2"/>
      <c r="OKM7" s="2"/>
      <c r="OKW7" s="2"/>
      <c r="OLG7" s="2"/>
      <c r="OLQ7" s="2"/>
      <c r="OMA7" s="2"/>
      <c r="OMK7" s="2"/>
      <c r="OMU7" s="2"/>
      <c r="ONE7" s="2"/>
      <c r="ONO7" s="2"/>
      <c r="ONY7" s="2"/>
      <c r="OOI7" s="2"/>
      <c r="OOS7" s="2"/>
      <c r="OPC7" s="2"/>
      <c r="OPM7" s="2"/>
      <c r="OPW7" s="2"/>
      <c r="OQG7" s="2"/>
      <c r="OQQ7" s="2"/>
      <c r="ORA7" s="2"/>
      <c r="ORK7" s="2"/>
      <c r="ORU7" s="2"/>
      <c r="OSE7" s="2"/>
      <c r="OSO7" s="2"/>
      <c r="OSY7" s="2"/>
      <c r="OTI7" s="2"/>
      <c r="OTS7" s="2"/>
      <c r="OUC7" s="2"/>
      <c r="OUM7" s="2"/>
      <c r="OUW7" s="2"/>
      <c r="OVG7" s="2"/>
      <c r="OVQ7" s="2"/>
      <c r="OWA7" s="2"/>
      <c r="OWK7" s="2"/>
      <c r="OWU7" s="2"/>
      <c r="OXE7" s="2"/>
      <c r="OXO7" s="2"/>
      <c r="OXY7" s="2"/>
      <c r="OYI7" s="2"/>
      <c r="OYS7" s="2"/>
      <c r="OZC7" s="2"/>
      <c r="OZM7" s="2"/>
      <c r="OZW7" s="2"/>
      <c r="PAG7" s="2"/>
      <c r="PAQ7" s="2"/>
      <c r="PBA7" s="2"/>
      <c r="PBK7" s="2"/>
      <c r="PBU7" s="2"/>
      <c r="PCE7" s="2"/>
      <c r="PCO7" s="2"/>
      <c r="PCY7" s="2"/>
      <c r="PDI7" s="2"/>
      <c r="PDS7" s="2"/>
      <c r="PEC7" s="2"/>
      <c r="PEM7" s="2"/>
      <c r="PEW7" s="2"/>
      <c r="PFG7" s="2"/>
      <c r="PFQ7" s="2"/>
      <c r="PGA7" s="2"/>
      <c r="PGK7" s="2"/>
      <c r="PGU7" s="2"/>
      <c r="PHE7" s="2"/>
      <c r="PHO7" s="2"/>
      <c r="PHY7" s="2"/>
      <c r="PII7" s="2"/>
      <c r="PIS7" s="2"/>
      <c r="PJC7" s="2"/>
      <c r="PJM7" s="2"/>
      <c r="PJW7" s="2"/>
      <c r="PKG7" s="2"/>
      <c r="PKQ7" s="2"/>
      <c r="PLA7" s="2"/>
      <c r="PLK7" s="2"/>
      <c r="PLU7" s="2"/>
      <c r="PME7" s="2"/>
      <c r="PMO7" s="2"/>
      <c r="PMY7" s="2"/>
      <c r="PNI7" s="2"/>
      <c r="PNS7" s="2"/>
      <c r="POC7" s="2"/>
      <c r="POM7" s="2"/>
      <c r="POW7" s="2"/>
      <c r="PPG7" s="2"/>
      <c r="PPQ7" s="2"/>
      <c r="PQA7" s="2"/>
      <c r="PQK7" s="2"/>
      <c r="PQU7" s="2"/>
      <c r="PRE7" s="2"/>
      <c r="PRO7" s="2"/>
      <c r="PRY7" s="2"/>
      <c r="PSI7" s="2"/>
      <c r="PSS7" s="2"/>
      <c r="PTC7" s="2"/>
      <c r="PTM7" s="2"/>
      <c r="PTW7" s="2"/>
      <c r="PUG7" s="2"/>
      <c r="PUQ7" s="2"/>
      <c r="PVA7" s="2"/>
      <c r="PVK7" s="2"/>
      <c r="PVU7" s="2"/>
      <c r="PWE7" s="2"/>
      <c r="PWO7" s="2"/>
      <c r="PWY7" s="2"/>
      <c r="PXI7" s="2"/>
      <c r="PXS7" s="2"/>
      <c r="PYC7" s="2"/>
      <c r="PYM7" s="2"/>
      <c r="PYW7" s="2"/>
      <c r="PZG7" s="2"/>
      <c r="PZQ7" s="2"/>
      <c r="QAA7" s="2"/>
      <c r="QAK7" s="2"/>
      <c r="QAU7" s="2"/>
      <c r="QBE7" s="2"/>
      <c r="QBO7" s="2"/>
      <c r="QBY7" s="2"/>
      <c r="QCI7" s="2"/>
      <c r="QCS7" s="2"/>
      <c r="QDC7" s="2"/>
      <c r="QDM7" s="2"/>
      <c r="QDW7" s="2"/>
      <c r="QEG7" s="2"/>
      <c r="QEQ7" s="2"/>
      <c r="QFA7" s="2"/>
      <c r="QFK7" s="2"/>
      <c r="QFU7" s="2"/>
      <c r="QGE7" s="2"/>
      <c r="QGO7" s="2"/>
      <c r="QGY7" s="2"/>
      <c r="QHI7" s="2"/>
      <c r="QHS7" s="2"/>
      <c r="QIC7" s="2"/>
      <c r="QIM7" s="2"/>
      <c r="QIW7" s="2"/>
      <c r="QJG7" s="2"/>
      <c r="QJQ7" s="2"/>
      <c r="QKA7" s="2"/>
      <c r="QKK7" s="2"/>
      <c r="QKU7" s="2"/>
      <c r="QLE7" s="2"/>
      <c r="QLO7" s="2"/>
      <c r="QLY7" s="2"/>
      <c r="QMI7" s="2"/>
      <c r="QMS7" s="2"/>
      <c r="QNC7" s="2"/>
      <c r="QNM7" s="2"/>
      <c r="QNW7" s="2"/>
      <c r="QOG7" s="2"/>
      <c r="QOQ7" s="2"/>
      <c r="QPA7" s="2"/>
      <c r="QPK7" s="2"/>
      <c r="QPU7" s="2"/>
      <c r="QQE7" s="2"/>
      <c r="QQO7" s="2"/>
      <c r="QQY7" s="2"/>
      <c r="QRI7" s="2"/>
      <c r="QRS7" s="2"/>
      <c r="QSC7" s="2"/>
      <c r="QSM7" s="2"/>
      <c r="QSW7" s="2"/>
      <c r="QTG7" s="2"/>
      <c r="QTQ7" s="2"/>
      <c r="QUA7" s="2"/>
      <c r="QUK7" s="2"/>
      <c r="QUU7" s="2"/>
      <c r="QVE7" s="2"/>
      <c r="QVO7" s="2"/>
      <c r="QVY7" s="2"/>
      <c r="QWI7" s="2"/>
      <c r="QWS7" s="2"/>
      <c r="QXC7" s="2"/>
      <c r="QXM7" s="2"/>
      <c r="QXW7" s="2"/>
      <c r="QYG7" s="2"/>
      <c r="QYQ7" s="2"/>
      <c r="QZA7" s="2"/>
      <c r="QZK7" s="2"/>
      <c r="QZU7" s="2"/>
      <c r="RAE7" s="2"/>
      <c r="RAO7" s="2"/>
      <c r="RAY7" s="2"/>
      <c r="RBI7" s="2"/>
      <c r="RBS7" s="2"/>
      <c r="RCC7" s="2"/>
      <c r="RCM7" s="2"/>
      <c r="RCW7" s="2"/>
      <c r="RDG7" s="2"/>
      <c r="RDQ7" s="2"/>
      <c r="REA7" s="2"/>
      <c r="REK7" s="2"/>
      <c r="REU7" s="2"/>
      <c r="RFE7" s="2"/>
      <c r="RFO7" s="2"/>
      <c r="RFY7" s="2"/>
      <c r="RGI7" s="2"/>
      <c r="RGS7" s="2"/>
      <c r="RHC7" s="2"/>
      <c r="RHM7" s="2"/>
      <c r="RHW7" s="2"/>
      <c r="RIG7" s="2"/>
      <c r="RIQ7" s="2"/>
      <c r="RJA7" s="2"/>
      <c r="RJK7" s="2"/>
      <c r="RJU7" s="2"/>
      <c r="RKE7" s="2"/>
      <c r="RKO7" s="2"/>
      <c r="RKY7" s="2"/>
      <c r="RLI7" s="2"/>
      <c r="RLS7" s="2"/>
      <c r="RMC7" s="2"/>
      <c r="RMM7" s="2"/>
      <c r="RMW7" s="2"/>
      <c r="RNG7" s="2"/>
      <c r="RNQ7" s="2"/>
      <c r="ROA7" s="2"/>
      <c r="ROK7" s="2"/>
      <c r="ROU7" s="2"/>
      <c r="RPE7" s="2"/>
      <c r="RPO7" s="2"/>
      <c r="RPY7" s="2"/>
      <c r="RQI7" s="2"/>
      <c r="RQS7" s="2"/>
      <c r="RRC7" s="2"/>
      <c r="RRM7" s="2"/>
      <c r="RRW7" s="2"/>
      <c r="RSG7" s="2"/>
      <c r="RSQ7" s="2"/>
      <c r="RTA7" s="2"/>
      <c r="RTK7" s="2"/>
      <c r="RTU7" s="2"/>
      <c r="RUE7" s="2"/>
      <c r="RUO7" s="2"/>
      <c r="RUY7" s="2"/>
      <c r="RVI7" s="2"/>
      <c r="RVS7" s="2"/>
      <c r="RWC7" s="2"/>
      <c r="RWM7" s="2"/>
      <c r="RWW7" s="2"/>
      <c r="RXG7" s="2"/>
      <c r="RXQ7" s="2"/>
      <c r="RYA7" s="2"/>
      <c r="RYK7" s="2"/>
      <c r="RYU7" s="2"/>
      <c r="RZE7" s="2"/>
      <c r="RZO7" s="2"/>
      <c r="RZY7" s="2"/>
      <c r="SAI7" s="2"/>
      <c r="SAS7" s="2"/>
      <c r="SBC7" s="2"/>
      <c r="SBM7" s="2"/>
      <c r="SBW7" s="2"/>
      <c r="SCG7" s="2"/>
      <c r="SCQ7" s="2"/>
      <c r="SDA7" s="2"/>
      <c r="SDK7" s="2"/>
      <c r="SDU7" s="2"/>
      <c r="SEE7" s="2"/>
      <c r="SEO7" s="2"/>
      <c r="SEY7" s="2"/>
      <c r="SFI7" s="2"/>
      <c r="SFS7" s="2"/>
      <c r="SGC7" s="2"/>
      <c r="SGM7" s="2"/>
      <c r="SGW7" s="2"/>
      <c r="SHG7" s="2"/>
      <c r="SHQ7" s="2"/>
      <c r="SIA7" s="2"/>
      <c r="SIK7" s="2"/>
      <c r="SIU7" s="2"/>
      <c r="SJE7" s="2"/>
      <c r="SJO7" s="2"/>
      <c r="SJY7" s="2"/>
      <c r="SKI7" s="2"/>
      <c r="SKS7" s="2"/>
      <c r="SLC7" s="2"/>
      <c r="SLM7" s="2"/>
      <c r="SLW7" s="2"/>
      <c r="SMG7" s="2"/>
      <c r="SMQ7" s="2"/>
      <c r="SNA7" s="2"/>
      <c r="SNK7" s="2"/>
      <c r="SNU7" s="2"/>
      <c r="SOE7" s="2"/>
      <c r="SOO7" s="2"/>
      <c r="SOY7" s="2"/>
      <c r="SPI7" s="2"/>
      <c r="SPS7" s="2"/>
      <c r="SQC7" s="2"/>
      <c r="SQM7" s="2"/>
      <c r="SQW7" s="2"/>
      <c r="SRG7" s="2"/>
      <c r="SRQ7" s="2"/>
      <c r="SSA7" s="2"/>
      <c r="SSK7" s="2"/>
      <c r="SSU7" s="2"/>
      <c r="STE7" s="2"/>
      <c r="STO7" s="2"/>
      <c r="STY7" s="2"/>
      <c r="SUI7" s="2"/>
      <c r="SUS7" s="2"/>
      <c r="SVC7" s="2"/>
      <c r="SVM7" s="2"/>
      <c r="SVW7" s="2"/>
      <c r="SWG7" s="2"/>
      <c r="SWQ7" s="2"/>
      <c r="SXA7" s="2"/>
      <c r="SXK7" s="2"/>
      <c r="SXU7" s="2"/>
      <c r="SYE7" s="2"/>
      <c r="SYO7" s="2"/>
      <c r="SYY7" s="2"/>
      <c r="SZI7" s="2"/>
      <c r="SZS7" s="2"/>
      <c r="TAC7" s="2"/>
      <c r="TAM7" s="2"/>
      <c r="TAW7" s="2"/>
      <c r="TBG7" s="2"/>
      <c r="TBQ7" s="2"/>
      <c r="TCA7" s="2"/>
      <c r="TCK7" s="2"/>
      <c r="TCU7" s="2"/>
      <c r="TDE7" s="2"/>
      <c r="TDO7" s="2"/>
      <c r="TDY7" s="2"/>
      <c r="TEI7" s="2"/>
      <c r="TES7" s="2"/>
      <c r="TFC7" s="2"/>
      <c r="TFM7" s="2"/>
      <c r="TFW7" s="2"/>
      <c r="TGG7" s="2"/>
      <c r="TGQ7" s="2"/>
      <c r="THA7" s="2"/>
      <c r="THK7" s="2"/>
      <c r="THU7" s="2"/>
      <c r="TIE7" s="2"/>
      <c r="TIO7" s="2"/>
      <c r="TIY7" s="2"/>
      <c r="TJI7" s="2"/>
      <c r="TJS7" s="2"/>
      <c r="TKC7" s="2"/>
      <c r="TKM7" s="2"/>
      <c r="TKW7" s="2"/>
      <c r="TLG7" s="2"/>
      <c r="TLQ7" s="2"/>
      <c r="TMA7" s="2"/>
      <c r="TMK7" s="2"/>
      <c r="TMU7" s="2"/>
      <c r="TNE7" s="2"/>
      <c r="TNO7" s="2"/>
      <c r="TNY7" s="2"/>
      <c r="TOI7" s="2"/>
      <c r="TOS7" s="2"/>
      <c r="TPC7" s="2"/>
      <c r="TPM7" s="2"/>
      <c r="TPW7" s="2"/>
      <c r="TQG7" s="2"/>
      <c r="TQQ7" s="2"/>
      <c r="TRA7" s="2"/>
      <c r="TRK7" s="2"/>
      <c r="TRU7" s="2"/>
      <c r="TSE7" s="2"/>
      <c r="TSO7" s="2"/>
      <c r="TSY7" s="2"/>
      <c r="TTI7" s="2"/>
      <c r="TTS7" s="2"/>
      <c r="TUC7" s="2"/>
      <c r="TUM7" s="2"/>
      <c r="TUW7" s="2"/>
      <c r="TVG7" s="2"/>
      <c r="TVQ7" s="2"/>
      <c r="TWA7" s="2"/>
      <c r="TWK7" s="2"/>
      <c r="TWU7" s="2"/>
      <c r="TXE7" s="2"/>
      <c r="TXO7" s="2"/>
      <c r="TXY7" s="2"/>
      <c r="TYI7" s="2"/>
      <c r="TYS7" s="2"/>
      <c r="TZC7" s="2"/>
      <c r="TZM7" s="2"/>
      <c r="TZW7" s="2"/>
      <c r="UAG7" s="2"/>
      <c r="UAQ7" s="2"/>
      <c r="UBA7" s="2"/>
      <c r="UBK7" s="2"/>
      <c r="UBU7" s="2"/>
      <c r="UCE7" s="2"/>
      <c r="UCO7" s="2"/>
      <c r="UCY7" s="2"/>
      <c r="UDI7" s="2"/>
      <c r="UDS7" s="2"/>
      <c r="UEC7" s="2"/>
      <c r="UEM7" s="2"/>
      <c r="UEW7" s="2"/>
      <c r="UFG7" s="2"/>
      <c r="UFQ7" s="2"/>
      <c r="UGA7" s="2"/>
      <c r="UGK7" s="2"/>
      <c r="UGU7" s="2"/>
      <c r="UHE7" s="2"/>
      <c r="UHO7" s="2"/>
      <c r="UHY7" s="2"/>
      <c r="UII7" s="2"/>
      <c r="UIS7" s="2"/>
      <c r="UJC7" s="2"/>
      <c r="UJM7" s="2"/>
      <c r="UJW7" s="2"/>
      <c r="UKG7" s="2"/>
      <c r="UKQ7" s="2"/>
      <c r="ULA7" s="2"/>
      <c r="ULK7" s="2"/>
      <c r="ULU7" s="2"/>
      <c r="UME7" s="2"/>
      <c r="UMO7" s="2"/>
      <c r="UMY7" s="2"/>
      <c r="UNI7" s="2"/>
      <c r="UNS7" s="2"/>
      <c r="UOC7" s="2"/>
      <c r="UOM7" s="2"/>
      <c r="UOW7" s="2"/>
      <c r="UPG7" s="2"/>
      <c r="UPQ7" s="2"/>
      <c r="UQA7" s="2"/>
      <c r="UQK7" s="2"/>
      <c r="UQU7" s="2"/>
      <c r="URE7" s="2"/>
      <c r="URO7" s="2"/>
      <c r="URY7" s="2"/>
      <c r="USI7" s="2"/>
      <c r="USS7" s="2"/>
      <c r="UTC7" s="2"/>
      <c r="UTM7" s="2"/>
      <c r="UTW7" s="2"/>
      <c r="UUG7" s="2"/>
      <c r="UUQ7" s="2"/>
      <c r="UVA7" s="2"/>
      <c r="UVK7" s="2"/>
      <c r="UVU7" s="2"/>
      <c r="UWE7" s="2"/>
      <c r="UWO7" s="2"/>
      <c r="UWY7" s="2"/>
      <c r="UXI7" s="2"/>
      <c r="UXS7" s="2"/>
      <c r="UYC7" s="2"/>
      <c r="UYM7" s="2"/>
      <c r="UYW7" s="2"/>
      <c r="UZG7" s="2"/>
      <c r="UZQ7" s="2"/>
      <c r="VAA7" s="2"/>
      <c r="VAK7" s="2"/>
      <c r="VAU7" s="2"/>
      <c r="VBE7" s="2"/>
      <c r="VBO7" s="2"/>
      <c r="VBY7" s="2"/>
      <c r="VCI7" s="2"/>
      <c r="VCS7" s="2"/>
      <c r="VDC7" s="2"/>
      <c r="VDM7" s="2"/>
      <c r="VDW7" s="2"/>
      <c r="VEG7" s="2"/>
      <c r="VEQ7" s="2"/>
      <c r="VFA7" s="2"/>
      <c r="VFK7" s="2"/>
      <c r="VFU7" s="2"/>
      <c r="VGE7" s="2"/>
      <c r="VGO7" s="2"/>
      <c r="VGY7" s="2"/>
      <c r="VHI7" s="2"/>
      <c r="VHS7" s="2"/>
      <c r="VIC7" s="2"/>
      <c r="VIM7" s="2"/>
      <c r="VIW7" s="2"/>
      <c r="VJG7" s="2"/>
      <c r="VJQ7" s="2"/>
      <c r="VKA7" s="2"/>
      <c r="VKK7" s="2"/>
      <c r="VKU7" s="2"/>
      <c r="VLE7" s="2"/>
      <c r="VLO7" s="2"/>
      <c r="VLY7" s="2"/>
      <c r="VMI7" s="2"/>
      <c r="VMS7" s="2"/>
      <c r="VNC7" s="2"/>
      <c r="VNM7" s="2"/>
      <c r="VNW7" s="2"/>
      <c r="VOG7" s="2"/>
      <c r="VOQ7" s="2"/>
      <c r="VPA7" s="2"/>
      <c r="VPK7" s="2"/>
      <c r="VPU7" s="2"/>
      <c r="VQE7" s="2"/>
      <c r="VQO7" s="2"/>
      <c r="VQY7" s="2"/>
      <c r="VRI7" s="2"/>
      <c r="VRS7" s="2"/>
      <c r="VSC7" s="2"/>
      <c r="VSM7" s="2"/>
      <c r="VSW7" s="2"/>
      <c r="VTG7" s="2"/>
      <c r="VTQ7" s="2"/>
      <c r="VUA7" s="2"/>
      <c r="VUK7" s="2"/>
      <c r="VUU7" s="2"/>
      <c r="VVE7" s="2"/>
      <c r="VVO7" s="2"/>
      <c r="VVY7" s="2"/>
      <c r="VWI7" s="2"/>
      <c r="VWS7" s="2"/>
      <c r="VXC7" s="2"/>
      <c r="VXM7" s="2"/>
      <c r="VXW7" s="2"/>
      <c r="VYG7" s="2"/>
      <c r="VYQ7" s="2"/>
      <c r="VZA7" s="2"/>
      <c r="VZK7" s="2"/>
      <c r="VZU7" s="2"/>
      <c r="WAE7" s="2"/>
      <c r="WAO7" s="2"/>
      <c r="WAY7" s="2"/>
      <c r="WBI7" s="2"/>
      <c r="WBS7" s="2"/>
      <c r="WCC7" s="2"/>
      <c r="WCM7" s="2"/>
      <c r="WCW7" s="2"/>
      <c r="WDG7" s="2"/>
      <c r="WDQ7" s="2"/>
      <c r="WEA7" s="2"/>
      <c r="WEK7" s="2"/>
      <c r="WEU7" s="2"/>
      <c r="WFE7" s="2"/>
      <c r="WFO7" s="2"/>
      <c r="WFY7" s="2"/>
      <c r="WGI7" s="2"/>
      <c r="WGS7" s="2"/>
      <c r="WHC7" s="2"/>
      <c r="WHM7" s="2"/>
      <c r="WHW7" s="2"/>
      <c r="WIG7" s="2"/>
      <c r="WIQ7" s="2"/>
      <c r="WJA7" s="2"/>
      <c r="WJK7" s="2"/>
      <c r="WJU7" s="2"/>
      <c r="WKE7" s="2"/>
      <c r="WKO7" s="2"/>
      <c r="WKY7" s="2"/>
      <c r="WLI7" s="2"/>
      <c r="WLS7" s="2"/>
      <c r="WMC7" s="2"/>
      <c r="WMM7" s="2"/>
      <c r="WMW7" s="2"/>
      <c r="WNG7" s="2"/>
      <c r="WNQ7" s="2"/>
      <c r="WOA7" s="2"/>
      <c r="WOK7" s="2"/>
      <c r="WOU7" s="2"/>
      <c r="WPE7" s="2"/>
      <c r="WPO7" s="2"/>
      <c r="WPY7" s="2"/>
      <c r="WQI7" s="2"/>
      <c r="WQS7" s="2"/>
      <c r="WRC7" s="2"/>
      <c r="WRM7" s="2"/>
      <c r="WRW7" s="2"/>
      <c r="WSG7" s="2"/>
      <c r="WSQ7" s="2"/>
      <c r="WTA7" s="2"/>
      <c r="WTK7" s="2"/>
      <c r="WTU7" s="2"/>
      <c r="WUE7" s="2"/>
      <c r="WUO7" s="2"/>
      <c r="WUY7" s="2"/>
      <c r="WVI7" s="2"/>
      <c r="WVS7" s="2"/>
      <c r="WWC7" s="2"/>
      <c r="WWM7" s="2"/>
      <c r="WWW7" s="2"/>
      <c r="WXG7" s="2"/>
      <c r="WXQ7" s="2"/>
      <c r="WYA7" s="2"/>
      <c r="WYK7" s="2"/>
      <c r="WYU7" s="2"/>
      <c r="WZE7" s="2"/>
      <c r="WZO7" s="2"/>
      <c r="WZY7" s="2"/>
      <c r="XAI7" s="2"/>
      <c r="XAS7" s="2"/>
      <c r="XBC7" s="2"/>
      <c r="XBM7" s="2"/>
      <c r="XBW7" s="2"/>
      <c r="XCG7" s="2"/>
      <c r="XCQ7" s="2"/>
      <c r="XDA7" s="2"/>
      <c r="XDK7" s="2"/>
      <c r="XDU7" s="2"/>
      <c r="XEE7" s="2"/>
    </row>
    <row r="8" spans="1:1019 1029:2039 2049:3069 3079:4089 4099:5119 5129:6139 6149:7159 7169:8189 8199:9209 9219:10239 10249:11259 11269:12279 12289:13309 13319:14329 14339:15359 15369:16359" ht="22.5" x14ac:dyDescent="0.55000000000000004">
      <c r="A8" s="96">
        <v>5</v>
      </c>
      <c r="B8" s="97" t="s">
        <v>305</v>
      </c>
      <c r="C8" s="97" t="s">
        <v>306</v>
      </c>
      <c r="D8" s="99" t="s">
        <v>298</v>
      </c>
      <c r="E8" s="101">
        <v>10000000000</v>
      </c>
      <c r="F8" s="1"/>
      <c r="G8" s="1"/>
      <c r="H8" s="1"/>
      <c r="I8" s="2"/>
      <c r="S8" s="2"/>
      <c r="AC8" s="2"/>
      <c r="AM8" s="2"/>
      <c r="AW8" s="2"/>
      <c r="BG8" s="2"/>
      <c r="BQ8" s="2"/>
      <c r="CA8" s="2"/>
      <c r="CK8" s="2"/>
      <c r="CU8" s="2"/>
      <c r="DE8" s="2"/>
      <c r="DO8" s="2"/>
      <c r="DY8" s="2"/>
      <c r="EI8" s="2"/>
      <c r="ES8" s="2"/>
      <c r="FC8" s="2"/>
      <c r="FM8" s="2"/>
      <c r="FW8" s="2"/>
      <c r="GG8" s="2"/>
      <c r="GQ8" s="2"/>
      <c r="HA8" s="2"/>
      <c r="HK8" s="2"/>
      <c r="HU8" s="2"/>
      <c r="IE8" s="2"/>
      <c r="IO8" s="2"/>
      <c r="IY8" s="2"/>
      <c r="JI8" s="2"/>
      <c r="JS8" s="2"/>
      <c r="KC8" s="2"/>
      <c r="KM8" s="2"/>
      <c r="KW8" s="2"/>
      <c r="LG8" s="2"/>
      <c r="LQ8" s="2"/>
      <c r="MA8" s="2"/>
      <c r="MK8" s="2"/>
      <c r="MU8" s="2"/>
      <c r="NE8" s="2"/>
      <c r="NO8" s="2"/>
      <c r="NY8" s="2"/>
      <c r="OI8" s="2"/>
      <c r="OS8" s="2"/>
      <c r="PC8" s="2"/>
      <c r="PM8" s="2"/>
      <c r="PW8" s="2"/>
      <c r="QG8" s="2"/>
      <c r="QQ8" s="2"/>
      <c r="RA8" s="2"/>
      <c r="RK8" s="2"/>
      <c r="RU8" s="2"/>
      <c r="SE8" s="2"/>
      <c r="SO8" s="2"/>
      <c r="SY8" s="2"/>
      <c r="TI8" s="2"/>
      <c r="TS8" s="2"/>
      <c r="UC8" s="2"/>
      <c r="UM8" s="2"/>
      <c r="UW8" s="2"/>
      <c r="VG8" s="2"/>
      <c r="VQ8" s="2"/>
      <c r="WA8" s="2"/>
      <c r="WK8" s="2"/>
      <c r="WU8" s="2"/>
      <c r="XE8" s="2"/>
      <c r="XO8" s="2"/>
      <c r="XY8" s="2"/>
      <c r="YI8" s="2"/>
      <c r="YS8" s="2"/>
      <c r="ZC8" s="2"/>
      <c r="ZM8" s="2"/>
      <c r="ZW8" s="2"/>
      <c r="AAG8" s="2"/>
      <c r="AAQ8" s="2"/>
      <c r="ABA8" s="2"/>
      <c r="ABK8" s="2"/>
      <c r="ABU8" s="2"/>
      <c r="ACE8" s="2"/>
      <c r="ACO8" s="2"/>
      <c r="ACY8" s="2"/>
      <c r="ADI8" s="2"/>
      <c r="ADS8" s="2"/>
      <c r="AEC8" s="2"/>
      <c r="AEM8" s="2"/>
      <c r="AEW8" s="2"/>
      <c r="AFG8" s="2"/>
      <c r="AFQ8" s="2"/>
      <c r="AGA8" s="2"/>
      <c r="AGK8" s="2"/>
      <c r="AGU8" s="2"/>
      <c r="AHE8" s="2"/>
      <c r="AHO8" s="2"/>
      <c r="AHY8" s="2"/>
      <c r="AII8" s="2"/>
      <c r="AIS8" s="2"/>
      <c r="AJC8" s="2"/>
      <c r="AJM8" s="2"/>
      <c r="AJW8" s="2"/>
      <c r="AKG8" s="2"/>
      <c r="AKQ8" s="2"/>
      <c r="ALA8" s="2"/>
      <c r="ALK8" s="2"/>
      <c r="ALU8" s="2"/>
      <c r="AME8" s="2"/>
      <c r="AMO8" s="2"/>
      <c r="AMY8" s="2"/>
      <c r="ANI8" s="2"/>
      <c r="ANS8" s="2"/>
      <c r="AOC8" s="2"/>
      <c r="AOM8" s="2"/>
      <c r="AOW8" s="2"/>
      <c r="APG8" s="2"/>
      <c r="APQ8" s="2"/>
      <c r="AQA8" s="2"/>
      <c r="AQK8" s="2"/>
      <c r="AQU8" s="2"/>
      <c r="ARE8" s="2"/>
      <c r="ARO8" s="2"/>
      <c r="ARY8" s="2"/>
      <c r="ASI8" s="2"/>
      <c r="ASS8" s="2"/>
      <c r="ATC8" s="2"/>
      <c r="ATM8" s="2"/>
      <c r="ATW8" s="2"/>
      <c r="AUG8" s="2"/>
      <c r="AUQ8" s="2"/>
      <c r="AVA8" s="2"/>
      <c r="AVK8" s="2"/>
      <c r="AVU8" s="2"/>
      <c r="AWE8" s="2"/>
      <c r="AWO8" s="2"/>
      <c r="AWY8" s="2"/>
      <c r="AXI8" s="2"/>
      <c r="AXS8" s="2"/>
      <c r="AYC8" s="2"/>
      <c r="AYM8" s="2"/>
      <c r="AYW8" s="2"/>
      <c r="AZG8" s="2"/>
      <c r="AZQ8" s="2"/>
      <c r="BAA8" s="2"/>
      <c r="BAK8" s="2"/>
      <c r="BAU8" s="2"/>
      <c r="BBE8" s="2"/>
      <c r="BBO8" s="2"/>
      <c r="BBY8" s="2"/>
      <c r="BCI8" s="2"/>
      <c r="BCS8" s="2"/>
      <c r="BDC8" s="2"/>
      <c r="BDM8" s="2"/>
      <c r="BDW8" s="2"/>
      <c r="BEG8" s="2"/>
      <c r="BEQ8" s="2"/>
      <c r="BFA8" s="2"/>
      <c r="BFK8" s="2"/>
      <c r="BFU8" s="2"/>
      <c r="BGE8" s="2"/>
      <c r="BGO8" s="2"/>
      <c r="BGY8" s="2"/>
      <c r="BHI8" s="2"/>
      <c r="BHS8" s="2"/>
      <c r="BIC8" s="2"/>
      <c r="BIM8" s="2"/>
      <c r="BIW8" s="2"/>
      <c r="BJG8" s="2"/>
      <c r="BJQ8" s="2"/>
      <c r="BKA8" s="2"/>
      <c r="BKK8" s="2"/>
      <c r="BKU8" s="2"/>
      <c r="BLE8" s="2"/>
      <c r="BLO8" s="2"/>
      <c r="BLY8" s="2"/>
      <c r="BMI8" s="2"/>
      <c r="BMS8" s="2"/>
      <c r="BNC8" s="2"/>
      <c r="BNM8" s="2"/>
      <c r="BNW8" s="2"/>
      <c r="BOG8" s="2"/>
      <c r="BOQ8" s="2"/>
      <c r="BPA8" s="2"/>
      <c r="BPK8" s="2"/>
      <c r="BPU8" s="2"/>
      <c r="BQE8" s="2"/>
      <c r="BQO8" s="2"/>
      <c r="BQY8" s="2"/>
      <c r="BRI8" s="2"/>
      <c r="BRS8" s="2"/>
      <c r="BSC8" s="2"/>
      <c r="BSM8" s="2"/>
      <c r="BSW8" s="2"/>
      <c r="BTG8" s="2"/>
      <c r="BTQ8" s="2"/>
      <c r="BUA8" s="2"/>
      <c r="BUK8" s="2"/>
      <c r="BUU8" s="2"/>
      <c r="BVE8" s="2"/>
      <c r="BVO8" s="2"/>
      <c r="BVY8" s="2"/>
      <c r="BWI8" s="2"/>
      <c r="BWS8" s="2"/>
      <c r="BXC8" s="2"/>
      <c r="BXM8" s="2"/>
      <c r="BXW8" s="2"/>
      <c r="BYG8" s="2"/>
      <c r="BYQ8" s="2"/>
      <c r="BZA8" s="2"/>
      <c r="BZK8" s="2"/>
      <c r="BZU8" s="2"/>
      <c r="CAE8" s="2"/>
      <c r="CAO8" s="2"/>
      <c r="CAY8" s="2"/>
      <c r="CBI8" s="2"/>
      <c r="CBS8" s="2"/>
      <c r="CCC8" s="2"/>
      <c r="CCM8" s="2"/>
      <c r="CCW8" s="2"/>
      <c r="CDG8" s="2"/>
      <c r="CDQ8" s="2"/>
      <c r="CEA8" s="2"/>
      <c r="CEK8" s="2"/>
      <c r="CEU8" s="2"/>
      <c r="CFE8" s="2"/>
      <c r="CFO8" s="2"/>
      <c r="CFY8" s="2"/>
      <c r="CGI8" s="2"/>
      <c r="CGS8" s="2"/>
      <c r="CHC8" s="2"/>
      <c r="CHM8" s="2"/>
      <c r="CHW8" s="2"/>
      <c r="CIG8" s="2"/>
      <c r="CIQ8" s="2"/>
      <c r="CJA8" s="2"/>
      <c r="CJK8" s="2"/>
      <c r="CJU8" s="2"/>
      <c r="CKE8" s="2"/>
      <c r="CKO8" s="2"/>
      <c r="CKY8" s="2"/>
      <c r="CLI8" s="2"/>
      <c r="CLS8" s="2"/>
      <c r="CMC8" s="2"/>
      <c r="CMM8" s="2"/>
      <c r="CMW8" s="2"/>
      <c r="CNG8" s="2"/>
      <c r="CNQ8" s="2"/>
      <c r="COA8" s="2"/>
      <c r="COK8" s="2"/>
      <c r="COU8" s="2"/>
      <c r="CPE8" s="2"/>
      <c r="CPO8" s="2"/>
      <c r="CPY8" s="2"/>
      <c r="CQI8" s="2"/>
      <c r="CQS8" s="2"/>
      <c r="CRC8" s="2"/>
      <c r="CRM8" s="2"/>
      <c r="CRW8" s="2"/>
      <c r="CSG8" s="2"/>
      <c r="CSQ8" s="2"/>
      <c r="CTA8" s="2"/>
      <c r="CTK8" s="2"/>
      <c r="CTU8" s="2"/>
      <c r="CUE8" s="2"/>
      <c r="CUO8" s="2"/>
      <c r="CUY8" s="2"/>
      <c r="CVI8" s="2"/>
      <c r="CVS8" s="2"/>
      <c r="CWC8" s="2"/>
      <c r="CWM8" s="2"/>
      <c r="CWW8" s="2"/>
      <c r="CXG8" s="2"/>
      <c r="CXQ8" s="2"/>
      <c r="CYA8" s="2"/>
      <c r="CYK8" s="2"/>
      <c r="CYU8" s="2"/>
      <c r="CZE8" s="2"/>
      <c r="CZO8" s="2"/>
      <c r="CZY8" s="2"/>
      <c r="DAI8" s="2"/>
      <c r="DAS8" s="2"/>
      <c r="DBC8" s="2"/>
      <c r="DBM8" s="2"/>
      <c r="DBW8" s="2"/>
      <c r="DCG8" s="2"/>
      <c r="DCQ8" s="2"/>
      <c r="DDA8" s="2"/>
      <c r="DDK8" s="2"/>
      <c r="DDU8" s="2"/>
      <c r="DEE8" s="2"/>
      <c r="DEO8" s="2"/>
      <c r="DEY8" s="2"/>
      <c r="DFI8" s="2"/>
      <c r="DFS8" s="2"/>
      <c r="DGC8" s="2"/>
      <c r="DGM8" s="2"/>
      <c r="DGW8" s="2"/>
      <c r="DHG8" s="2"/>
      <c r="DHQ8" s="2"/>
      <c r="DIA8" s="2"/>
      <c r="DIK8" s="2"/>
      <c r="DIU8" s="2"/>
      <c r="DJE8" s="2"/>
      <c r="DJO8" s="2"/>
      <c r="DJY8" s="2"/>
      <c r="DKI8" s="2"/>
      <c r="DKS8" s="2"/>
      <c r="DLC8" s="2"/>
      <c r="DLM8" s="2"/>
      <c r="DLW8" s="2"/>
      <c r="DMG8" s="2"/>
      <c r="DMQ8" s="2"/>
      <c r="DNA8" s="2"/>
      <c r="DNK8" s="2"/>
      <c r="DNU8" s="2"/>
      <c r="DOE8" s="2"/>
      <c r="DOO8" s="2"/>
      <c r="DOY8" s="2"/>
      <c r="DPI8" s="2"/>
      <c r="DPS8" s="2"/>
      <c r="DQC8" s="2"/>
      <c r="DQM8" s="2"/>
      <c r="DQW8" s="2"/>
      <c r="DRG8" s="2"/>
      <c r="DRQ8" s="2"/>
      <c r="DSA8" s="2"/>
      <c r="DSK8" s="2"/>
      <c r="DSU8" s="2"/>
      <c r="DTE8" s="2"/>
      <c r="DTO8" s="2"/>
      <c r="DTY8" s="2"/>
      <c r="DUI8" s="2"/>
      <c r="DUS8" s="2"/>
      <c r="DVC8" s="2"/>
      <c r="DVM8" s="2"/>
      <c r="DVW8" s="2"/>
      <c r="DWG8" s="2"/>
      <c r="DWQ8" s="2"/>
      <c r="DXA8" s="2"/>
      <c r="DXK8" s="2"/>
      <c r="DXU8" s="2"/>
      <c r="DYE8" s="2"/>
      <c r="DYO8" s="2"/>
      <c r="DYY8" s="2"/>
      <c r="DZI8" s="2"/>
      <c r="DZS8" s="2"/>
      <c r="EAC8" s="2"/>
      <c r="EAM8" s="2"/>
      <c r="EAW8" s="2"/>
      <c r="EBG8" s="2"/>
      <c r="EBQ8" s="2"/>
      <c r="ECA8" s="2"/>
      <c r="ECK8" s="2"/>
      <c r="ECU8" s="2"/>
      <c r="EDE8" s="2"/>
      <c r="EDO8" s="2"/>
      <c r="EDY8" s="2"/>
      <c r="EEI8" s="2"/>
      <c r="EES8" s="2"/>
      <c r="EFC8" s="2"/>
      <c r="EFM8" s="2"/>
      <c r="EFW8" s="2"/>
      <c r="EGG8" s="2"/>
      <c r="EGQ8" s="2"/>
      <c r="EHA8" s="2"/>
      <c r="EHK8" s="2"/>
      <c r="EHU8" s="2"/>
      <c r="EIE8" s="2"/>
      <c r="EIO8" s="2"/>
      <c r="EIY8" s="2"/>
      <c r="EJI8" s="2"/>
      <c r="EJS8" s="2"/>
      <c r="EKC8" s="2"/>
      <c r="EKM8" s="2"/>
      <c r="EKW8" s="2"/>
      <c r="ELG8" s="2"/>
      <c r="ELQ8" s="2"/>
      <c r="EMA8" s="2"/>
      <c r="EMK8" s="2"/>
      <c r="EMU8" s="2"/>
      <c r="ENE8" s="2"/>
      <c r="ENO8" s="2"/>
      <c r="ENY8" s="2"/>
      <c r="EOI8" s="2"/>
      <c r="EOS8" s="2"/>
      <c r="EPC8" s="2"/>
      <c r="EPM8" s="2"/>
      <c r="EPW8" s="2"/>
      <c r="EQG8" s="2"/>
      <c r="EQQ8" s="2"/>
      <c r="ERA8" s="2"/>
      <c r="ERK8" s="2"/>
      <c r="ERU8" s="2"/>
      <c r="ESE8" s="2"/>
      <c r="ESO8" s="2"/>
      <c r="ESY8" s="2"/>
      <c r="ETI8" s="2"/>
      <c r="ETS8" s="2"/>
      <c r="EUC8" s="2"/>
      <c r="EUM8" s="2"/>
      <c r="EUW8" s="2"/>
      <c r="EVG8" s="2"/>
      <c r="EVQ8" s="2"/>
      <c r="EWA8" s="2"/>
      <c r="EWK8" s="2"/>
      <c r="EWU8" s="2"/>
      <c r="EXE8" s="2"/>
      <c r="EXO8" s="2"/>
      <c r="EXY8" s="2"/>
      <c r="EYI8" s="2"/>
      <c r="EYS8" s="2"/>
      <c r="EZC8" s="2"/>
      <c r="EZM8" s="2"/>
      <c r="EZW8" s="2"/>
      <c r="FAG8" s="2"/>
      <c r="FAQ8" s="2"/>
      <c r="FBA8" s="2"/>
      <c r="FBK8" s="2"/>
      <c r="FBU8" s="2"/>
      <c r="FCE8" s="2"/>
      <c r="FCO8" s="2"/>
      <c r="FCY8" s="2"/>
      <c r="FDI8" s="2"/>
      <c r="FDS8" s="2"/>
      <c r="FEC8" s="2"/>
      <c r="FEM8" s="2"/>
      <c r="FEW8" s="2"/>
      <c r="FFG8" s="2"/>
      <c r="FFQ8" s="2"/>
      <c r="FGA8" s="2"/>
      <c r="FGK8" s="2"/>
      <c r="FGU8" s="2"/>
      <c r="FHE8" s="2"/>
      <c r="FHO8" s="2"/>
      <c r="FHY8" s="2"/>
      <c r="FII8" s="2"/>
      <c r="FIS8" s="2"/>
      <c r="FJC8" s="2"/>
      <c r="FJM8" s="2"/>
      <c r="FJW8" s="2"/>
      <c r="FKG8" s="2"/>
      <c r="FKQ8" s="2"/>
      <c r="FLA8" s="2"/>
      <c r="FLK8" s="2"/>
      <c r="FLU8" s="2"/>
      <c r="FME8" s="2"/>
      <c r="FMO8" s="2"/>
      <c r="FMY8" s="2"/>
      <c r="FNI8" s="2"/>
      <c r="FNS8" s="2"/>
      <c r="FOC8" s="2"/>
      <c r="FOM8" s="2"/>
      <c r="FOW8" s="2"/>
      <c r="FPG8" s="2"/>
      <c r="FPQ8" s="2"/>
      <c r="FQA8" s="2"/>
      <c r="FQK8" s="2"/>
      <c r="FQU8" s="2"/>
      <c r="FRE8" s="2"/>
      <c r="FRO8" s="2"/>
      <c r="FRY8" s="2"/>
      <c r="FSI8" s="2"/>
      <c r="FSS8" s="2"/>
      <c r="FTC8" s="2"/>
      <c r="FTM8" s="2"/>
      <c r="FTW8" s="2"/>
      <c r="FUG8" s="2"/>
      <c r="FUQ8" s="2"/>
      <c r="FVA8" s="2"/>
      <c r="FVK8" s="2"/>
      <c r="FVU8" s="2"/>
      <c r="FWE8" s="2"/>
      <c r="FWO8" s="2"/>
      <c r="FWY8" s="2"/>
      <c r="FXI8" s="2"/>
      <c r="FXS8" s="2"/>
      <c r="FYC8" s="2"/>
      <c r="FYM8" s="2"/>
      <c r="FYW8" s="2"/>
      <c r="FZG8" s="2"/>
      <c r="FZQ8" s="2"/>
      <c r="GAA8" s="2"/>
      <c r="GAK8" s="2"/>
      <c r="GAU8" s="2"/>
      <c r="GBE8" s="2"/>
      <c r="GBO8" s="2"/>
      <c r="GBY8" s="2"/>
      <c r="GCI8" s="2"/>
      <c r="GCS8" s="2"/>
      <c r="GDC8" s="2"/>
      <c r="GDM8" s="2"/>
      <c r="GDW8" s="2"/>
      <c r="GEG8" s="2"/>
      <c r="GEQ8" s="2"/>
      <c r="GFA8" s="2"/>
      <c r="GFK8" s="2"/>
      <c r="GFU8" s="2"/>
      <c r="GGE8" s="2"/>
      <c r="GGO8" s="2"/>
      <c r="GGY8" s="2"/>
      <c r="GHI8" s="2"/>
      <c r="GHS8" s="2"/>
      <c r="GIC8" s="2"/>
      <c r="GIM8" s="2"/>
      <c r="GIW8" s="2"/>
      <c r="GJG8" s="2"/>
      <c r="GJQ8" s="2"/>
      <c r="GKA8" s="2"/>
      <c r="GKK8" s="2"/>
      <c r="GKU8" s="2"/>
      <c r="GLE8" s="2"/>
      <c r="GLO8" s="2"/>
      <c r="GLY8" s="2"/>
      <c r="GMI8" s="2"/>
      <c r="GMS8" s="2"/>
      <c r="GNC8" s="2"/>
      <c r="GNM8" s="2"/>
      <c r="GNW8" s="2"/>
      <c r="GOG8" s="2"/>
      <c r="GOQ8" s="2"/>
      <c r="GPA8" s="2"/>
      <c r="GPK8" s="2"/>
      <c r="GPU8" s="2"/>
      <c r="GQE8" s="2"/>
      <c r="GQO8" s="2"/>
      <c r="GQY8" s="2"/>
      <c r="GRI8" s="2"/>
      <c r="GRS8" s="2"/>
      <c r="GSC8" s="2"/>
      <c r="GSM8" s="2"/>
      <c r="GSW8" s="2"/>
      <c r="GTG8" s="2"/>
      <c r="GTQ8" s="2"/>
      <c r="GUA8" s="2"/>
      <c r="GUK8" s="2"/>
      <c r="GUU8" s="2"/>
      <c r="GVE8" s="2"/>
      <c r="GVO8" s="2"/>
      <c r="GVY8" s="2"/>
      <c r="GWI8" s="2"/>
      <c r="GWS8" s="2"/>
      <c r="GXC8" s="2"/>
      <c r="GXM8" s="2"/>
      <c r="GXW8" s="2"/>
      <c r="GYG8" s="2"/>
      <c r="GYQ8" s="2"/>
      <c r="GZA8" s="2"/>
      <c r="GZK8" s="2"/>
      <c r="GZU8" s="2"/>
      <c r="HAE8" s="2"/>
      <c r="HAO8" s="2"/>
      <c r="HAY8" s="2"/>
      <c r="HBI8" s="2"/>
      <c r="HBS8" s="2"/>
      <c r="HCC8" s="2"/>
      <c r="HCM8" s="2"/>
      <c r="HCW8" s="2"/>
      <c r="HDG8" s="2"/>
      <c r="HDQ8" s="2"/>
      <c r="HEA8" s="2"/>
      <c r="HEK8" s="2"/>
      <c r="HEU8" s="2"/>
      <c r="HFE8" s="2"/>
      <c r="HFO8" s="2"/>
      <c r="HFY8" s="2"/>
      <c r="HGI8" s="2"/>
      <c r="HGS8" s="2"/>
      <c r="HHC8" s="2"/>
      <c r="HHM8" s="2"/>
      <c r="HHW8" s="2"/>
      <c r="HIG8" s="2"/>
      <c r="HIQ8" s="2"/>
      <c r="HJA8" s="2"/>
      <c r="HJK8" s="2"/>
      <c r="HJU8" s="2"/>
      <c r="HKE8" s="2"/>
      <c r="HKO8" s="2"/>
      <c r="HKY8" s="2"/>
      <c r="HLI8" s="2"/>
      <c r="HLS8" s="2"/>
      <c r="HMC8" s="2"/>
      <c r="HMM8" s="2"/>
      <c r="HMW8" s="2"/>
      <c r="HNG8" s="2"/>
      <c r="HNQ8" s="2"/>
      <c r="HOA8" s="2"/>
      <c r="HOK8" s="2"/>
      <c r="HOU8" s="2"/>
      <c r="HPE8" s="2"/>
      <c r="HPO8" s="2"/>
      <c r="HPY8" s="2"/>
      <c r="HQI8" s="2"/>
      <c r="HQS8" s="2"/>
      <c r="HRC8" s="2"/>
      <c r="HRM8" s="2"/>
      <c r="HRW8" s="2"/>
      <c r="HSG8" s="2"/>
      <c r="HSQ8" s="2"/>
      <c r="HTA8" s="2"/>
      <c r="HTK8" s="2"/>
      <c r="HTU8" s="2"/>
      <c r="HUE8" s="2"/>
      <c r="HUO8" s="2"/>
      <c r="HUY8" s="2"/>
      <c r="HVI8" s="2"/>
      <c r="HVS8" s="2"/>
      <c r="HWC8" s="2"/>
      <c r="HWM8" s="2"/>
      <c r="HWW8" s="2"/>
      <c r="HXG8" s="2"/>
      <c r="HXQ8" s="2"/>
      <c r="HYA8" s="2"/>
      <c r="HYK8" s="2"/>
      <c r="HYU8" s="2"/>
      <c r="HZE8" s="2"/>
      <c r="HZO8" s="2"/>
      <c r="HZY8" s="2"/>
      <c r="IAI8" s="2"/>
      <c r="IAS8" s="2"/>
      <c r="IBC8" s="2"/>
      <c r="IBM8" s="2"/>
      <c r="IBW8" s="2"/>
      <c r="ICG8" s="2"/>
      <c r="ICQ8" s="2"/>
      <c r="IDA8" s="2"/>
      <c r="IDK8" s="2"/>
      <c r="IDU8" s="2"/>
      <c r="IEE8" s="2"/>
      <c r="IEO8" s="2"/>
      <c r="IEY8" s="2"/>
      <c r="IFI8" s="2"/>
      <c r="IFS8" s="2"/>
      <c r="IGC8" s="2"/>
      <c r="IGM8" s="2"/>
      <c r="IGW8" s="2"/>
      <c r="IHG8" s="2"/>
      <c r="IHQ8" s="2"/>
      <c r="IIA8" s="2"/>
      <c r="IIK8" s="2"/>
      <c r="IIU8" s="2"/>
      <c r="IJE8" s="2"/>
      <c r="IJO8" s="2"/>
      <c r="IJY8" s="2"/>
      <c r="IKI8" s="2"/>
      <c r="IKS8" s="2"/>
      <c r="ILC8" s="2"/>
      <c r="ILM8" s="2"/>
      <c r="ILW8" s="2"/>
      <c r="IMG8" s="2"/>
      <c r="IMQ8" s="2"/>
      <c r="INA8" s="2"/>
      <c r="INK8" s="2"/>
      <c r="INU8" s="2"/>
      <c r="IOE8" s="2"/>
      <c r="IOO8" s="2"/>
      <c r="IOY8" s="2"/>
      <c r="IPI8" s="2"/>
      <c r="IPS8" s="2"/>
      <c r="IQC8" s="2"/>
      <c r="IQM8" s="2"/>
      <c r="IQW8" s="2"/>
      <c r="IRG8" s="2"/>
      <c r="IRQ8" s="2"/>
      <c r="ISA8" s="2"/>
      <c r="ISK8" s="2"/>
      <c r="ISU8" s="2"/>
      <c r="ITE8" s="2"/>
      <c r="ITO8" s="2"/>
      <c r="ITY8" s="2"/>
      <c r="IUI8" s="2"/>
      <c r="IUS8" s="2"/>
      <c r="IVC8" s="2"/>
      <c r="IVM8" s="2"/>
      <c r="IVW8" s="2"/>
      <c r="IWG8" s="2"/>
      <c r="IWQ8" s="2"/>
      <c r="IXA8" s="2"/>
      <c r="IXK8" s="2"/>
      <c r="IXU8" s="2"/>
      <c r="IYE8" s="2"/>
      <c r="IYO8" s="2"/>
      <c r="IYY8" s="2"/>
      <c r="IZI8" s="2"/>
      <c r="IZS8" s="2"/>
      <c r="JAC8" s="2"/>
      <c r="JAM8" s="2"/>
      <c r="JAW8" s="2"/>
      <c r="JBG8" s="2"/>
      <c r="JBQ8" s="2"/>
      <c r="JCA8" s="2"/>
      <c r="JCK8" s="2"/>
      <c r="JCU8" s="2"/>
      <c r="JDE8" s="2"/>
      <c r="JDO8" s="2"/>
      <c r="JDY8" s="2"/>
      <c r="JEI8" s="2"/>
      <c r="JES8" s="2"/>
      <c r="JFC8" s="2"/>
      <c r="JFM8" s="2"/>
      <c r="JFW8" s="2"/>
      <c r="JGG8" s="2"/>
      <c r="JGQ8" s="2"/>
      <c r="JHA8" s="2"/>
      <c r="JHK8" s="2"/>
      <c r="JHU8" s="2"/>
      <c r="JIE8" s="2"/>
      <c r="JIO8" s="2"/>
      <c r="JIY8" s="2"/>
      <c r="JJI8" s="2"/>
      <c r="JJS8" s="2"/>
      <c r="JKC8" s="2"/>
      <c r="JKM8" s="2"/>
      <c r="JKW8" s="2"/>
      <c r="JLG8" s="2"/>
      <c r="JLQ8" s="2"/>
      <c r="JMA8" s="2"/>
      <c r="JMK8" s="2"/>
      <c r="JMU8" s="2"/>
      <c r="JNE8" s="2"/>
      <c r="JNO8" s="2"/>
      <c r="JNY8" s="2"/>
      <c r="JOI8" s="2"/>
      <c r="JOS8" s="2"/>
      <c r="JPC8" s="2"/>
      <c r="JPM8" s="2"/>
      <c r="JPW8" s="2"/>
      <c r="JQG8" s="2"/>
      <c r="JQQ8" s="2"/>
      <c r="JRA8" s="2"/>
      <c r="JRK8" s="2"/>
      <c r="JRU8" s="2"/>
      <c r="JSE8" s="2"/>
      <c r="JSO8" s="2"/>
      <c r="JSY8" s="2"/>
      <c r="JTI8" s="2"/>
      <c r="JTS8" s="2"/>
      <c r="JUC8" s="2"/>
      <c r="JUM8" s="2"/>
      <c r="JUW8" s="2"/>
      <c r="JVG8" s="2"/>
      <c r="JVQ8" s="2"/>
      <c r="JWA8" s="2"/>
      <c r="JWK8" s="2"/>
      <c r="JWU8" s="2"/>
      <c r="JXE8" s="2"/>
      <c r="JXO8" s="2"/>
      <c r="JXY8" s="2"/>
      <c r="JYI8" s="2"/>
      <c r="JYS8" s="2"/>
      <c r="JZC8" s="2"/>
      <c r="JZM8" s="2"/>
      <c r="JZW8" s="2"/>
      <c r="KAG8" s="2"/>
      <c r="KAQ8" s="2"/>
      <c r="KBA8" s="2"/>
      <c r="KBK8" s="2"/>
      <c r="KBU8" s="2"/>
      <c r="KCE8" s="2"/>
      <c r="KCO8" s="2"/>
      <c r="KCY8" s="2"/>
      <c r="KDI8" s="2"/>
      <c r="KDS8" s="2"/>
      <c r="KEC8" s="2"/>
      <c r="KEM8" s="2"/>
      <c r="KEW8" s="2"/>
      <c r="KFG8" s="2"/>
      <c r="KFQ8" s="2"/>
      <c r="KGA8" s="2"/>
      <c r="KGK8" s="2"/>
      <c r="KGU8" s="2"/>
      <c r="KHE8" s="2"/>
      <c r="KHO8" s="2"/>
      <c r="KHY8" s="2"/>
      <c r="KII8" s="2"/>
      <c r="KIS8" s="2"/>
      <c r="KJC8" s="2"/>
      <c r="KJM8" s="2"/>
      <c r="KJW8" s="2"/>
      <c r="KKG8" s="2"/>
      <c r="KKQ8" s="2"/>
      <c r="KLA8" s="2"/>
      <c r="KLK8" s="2"/>
      <c r="KLU8" s="2"/>
      <c r="KME8" s="2"/>
      <c r="KMO8" s="2"/>
      <c r="KMY8" s="2"/>
      <c r="KNI8" s="2"/>
      <c r="KNS8" s="2"/>
      <c r="KOC8" s="2"/>
      <c r="KOM8" s="2"/>
      <c r="KOW8" s="2"/>
      <c r="KPG8" s="2"/>
      <c r="KPQ8" s="2"/>
      <c r="KQA8" s="2"/>
      <c r="KQK8" s="2"/>
      <c r="KQU8" s="2"/>
      <c r="KRE8" s="2"/>
      <c r="KRO8" s="2"/>
      <c r="KRY8" s="2"/>
      <c r="KSI8" s="2"/>
      <c r="KSS8" s="2"/>
      <c r="KTC8" s="2"/>
      <c r="KTM8" s="2"/>
      <c r="KTW8" s="2"/>
      <c r="KUG8" s="2"/>
      <c r="KUQ8" s="2"/>
      <c r="KVA8" s="2"/>
      <c r="KVK8" s="2"/>
      <c r="KVU8" s="2"/>
      <c r="KWE8" s="2"/>
      <c r="KWO8" s="2"/>
      <c r="KWY8" s="2"/>
      <c r="KXI8" s="2"/>
      <c r="KXS8" s="2"/>
      <c r="KYC8" s="2"/>
      <c r="KYM8" s="2"/>
      <c r="KYW8" s="2"/>
      <c r="KZG8" s="2"/>
      <c r="KZQ8" s="2"/>
      <c r="LAA8" s="2"/>
      <c r="LAK8" s="2"/>
      <c r="LAU8" s="2"/>
      <c r="LBE8" s="2"/>
      <c r="LBO8" s="2"/>
      <c r="LBY8" s="2"/>
      <c r="LCI8" s="2"/>
      <c r="LCS8" s="2"/>
      <c r="LDC8" s="2"/>
      <c r="LDM8" s="2"/>
      <c r="LDW8" s="2"/>
      <c r="LEG8" s="2"/>
      <c r="LEQ8" s="2"/>
      <c r="LFA8" s="2"/>
      <c r="LFK8" s="2"/>
      <c r="LFU8" s="2"/>
      <c r="LGE8" s="2"/>
      <c r="LGO8" s="2"/>
      <c r="LGY8" s="2"/>
      <c r="LHI8" s="2"/>
      <c r="LHS8" s="2"/>
      <c r="LIC8" s="2"/>
      <c r="LIM8" s="2"/>
      <c r="LIW8" s="2"/>
      <c r="LJG8" s="2"/>
      <c r="LJQ8" s="2"/>
      <c r="LKA8" s="2"/>
      <c r="LKK8" s="2"/>
      <c r="LKU8" s="2"/>
      <c r="LLE8" s="2"/>
      <c r="LLO8" s="2"/>
      <c r="LLY8" s="2"/>
      <c r="LMI8" s="2"/>
      <c r="LMS8" s="2"/>
      <c r="LNC8" s="2"/>
      <c r="LNM8" s="2"/>
      <c r="LNW8" s="2"/>
      <c r="LOG8" s="2"/>
      <c r="LOQ8" s="2"/>
      <c r="LPA8" s="2"/>
      <c r="LPK8" s="2"/>
      <c r="LPU8" s="2"/>
      <c r="LQE8" s="2"/>
      <c r="LQO8" s="2"/>
      <c r="LQY8" s="2"/>
      <c r="LRI8" s="2"/>
      <c r="LRS8" s="2"/>
      <c r="LSC8" s="2"/>
      <c r="LSM8" s="2"/>
      <c r="LSW8" s="2"/>
      <c r="LTG8" s="2"/>
      <c r="LTQ8" s="2"/>
      <c r="LUA8" s="2"/>
      <c r="LUK8" s="2"/>
      <c r="LUU8" s="2"/>
      <c r="LVE8" s="2"/>
      <c r="LVO8" s="2"/>
      <c r="LVY8" s="2"/>
      <c r="LWI8" s="2"/>
      <c r="LWS8" s="2"/>
      <c r="LXC8" s="2"/>
      <c r="LXM8" s="2"/>
      <c r="LXW8" s="2"/>
      <c r="LYG8" s="2"/>
      <c r="LYQ8" s="2"/>
      <c r="LZA8" s="2"/>
      <c r="LZK8" s="2"/>
      <c r="LZU8" s="2"/>
      <c r="MAE8" s="2"/>
      <c r="MAO8" s="2"/>
      <c r="MAY8" s="2"/>
      <c r="MBI8" s="2"/>
      <c r="MBS8" s="2"/>
      <c r="MCC8" s="2"/>
      <c r="MCM8" s="2"/>
      <c r="MCW8" s="2"/>
      <c r="MDG8" s="2"/>
      <c r="MDQ8" s="2"/>
      <c r="MEA8" s="2"/>
      <c r="MEK8" s="2"/>
      <c r="MEU8" s="2"/>
      <c r="MFE8" s="2"/>
      <c r="MFO8" s="2"/>
      <c r="MFY8" s="2"/>
      <c r="MGI8" s="2"/>
      <c r="MGS8" s="2"/>
      <c r="MHC8" s="2"/>
      <c r="MHM8" s="2"/>
      <c r="MHW8" s="2"/>
      <c r="MIG8" s="2"/>
      <c r="MIQ8" s="2"/>
      <c r="MJA8" s="2"/>
      <c r="MJK8" s="2"/>
      <c r="MJU8" s="2"/>
      <c r="MKE8" s="2"/>
      <c r="MKO8" s="2"/>
      <c r="MKY8" s="2"/>
      <c r="MLI8" s="2"/>
      <c r="MLS8" s="2"/>
      <c r="MMC8" s="2"/>
      <c r="MMM8" s="2"/>
      <c r="MMW8" s="2"/>
      <c r="MNG8" s="2"/>
      <c r="MNQ8" s="2"/>
      <c r="MOA8" s="2"/>
      <c r="MOK8" s="2"/>
      <c r="MOU8" s="2"/>
      <c r="MPE8" s="2"/>
      <c r="MPO8" s="2"/>
      <c r="MPY8" s="2"/>
      <c r="MQI8" s="2"/>
      <c r="MQS8" s="2"/>
      <c r="MRC8" s="2"/>
      <c r="MRM8" s="2"/>
      <c r="MRW8" s="2"/>
      <c r="MSG8" s="2"/>
      <c r="MSQ8" s="2"/>
      <c r="MTA8" s="2"/>
      <c r="MTK8" s="2"/>
      <c r="MTU8" s="2"/>
      <c r="MUE8" s="2"/>
      <c r="MUO8" s="2"/>
      <c r="MUY8" s="2"/>
      <c r="MVI8" s="2"/>
      <c r="MVS8" s="2"/>
      <c r="MWC8" s="2"/>
      <c r="MWM8" s="2"/>
      <c r="MWW8" s="2"/>
      <c r="MXG8" s="2"/>
      <c r="MXQ8" s="2"/>
      <c r="MYA8" s="2"/>
      <c r="MYK8" s="2"/>
      <c r="MYU8" s="2"/>
      <c r="MZE8" s="2"/>
      <c r="MZO8" s="2"/>
      <c r="MZY8" s="2"/>
      <c r="NAI8" s="2"/>
      <c r="NAS8" s="2"/>
      <c r="NBC8" s="2"/>
      <c r="NBM8" s="2"/>
      <c r="NBW8" s="2"/>
      <c r="NCG8" s="2"/>
      <c r="NCQ8" s="2"/>
      <c r="NDA8" s="2"/>
      <c r="NDK8" s="2"/>
      <c r="NDU8" s="2"/>
      <c r="NEE8" s="2"/>
      <c r="NEO8" s="2"/>
      <c r="NEY8" s="2"/>
      <c r="NFI8" s="2"/>
      <c r="NFS8" s="2"/>
      <c r="NGC8" s="2"/>
      <c r="NGM8" s="2"/>
      <c r="NGW8" s="2"/>
      <c r="NHG8" s="2"/>
      <c r="NHQ8" s="2"/>
      <c r="NIA8" s="2"/>
      <c r="NIK8" s="2"/>
      <c r="NIU8" s="2"/>
      <c r="NJE8" s="2"/>
      <c r="NJO8" s="2"/>
      <c r="NJY8" s="2"/>
      <c r="NKI8" s="2"/>
      <c r="NKS8" s="2"/>
      <c r="NLC8" s="2"/>
      <c r="NLM8" s="2"/>
      <c r="NLW8" s="2"/>
      <c r="NMG8" s="2"/>
      <c r="NMQ8" s="2"/>
      <c r="NNA8" s="2"/>
      <c r="NNK8" s="2"/>
      <c r="NNU8" s="2"/>
      <c r="NOE8" s="2"/>
      <c r="NOO8" s="2"/>
      <c r="NOY8" s="2"/>
      <c r="NPI8" s="2"/>
      <c r="NPS8" s="2"/>
      <c r="NQC8" s="2"/>
      <c r="NQM8" s="2"/>
      <c r="NQW8" s="2"/>
      <c r="NRG8" s="2"/>
      <c r="NRQ8" s="2"/>
      <c r="NSA8" s="2"/>
      <c r="NSK8" s="2"/>
      <c r="NSU8" s="2"/>
      <c r="NTE8" s="2"/>
      <c r="NTO8" s="2"/>
      <c r="NTY8" s="2"/>
      <c r="NUI8" s="2"/>
      <c r="NUS8" s="2"/>
      <c r="NVC8" s="2"/>
      <c r="NVM8" s="2"/>
      <c r="NVW8" s="2"/>
      <c r="NWG8" s="2"/>
      <c r="NWQ8" s="2"/>
      <c r="NXA8" s="2"/>
      <c r="NXK8" s="2"/>
      <c r="NXU8" s="2"/>
      <c r="NYE8" s="2"/>
      <c r="NYO8" s="2"/>
      <c r="NYY8" s="2"/>
      <c r="NZI8" s="2"/>
      <c r="NZS8" s="2"/>
      <c r="OAC8" s="2"/>
      <c r="OAM8" s="2"/>
      <c r="OAW8" s="2"/>
      <c r="OBG8" s="2"/>
      <c r="OBQ8" s="2"/>
      <c r="OCA8" s="2"/>
      <c r="OCK8" s="2"/>
      <c r="OCU8" s="2"/>
      <c r="ODE8" s="2"/>
      <c r="ODO8" s="2"/>
      <c r="ODY8" s="2"/>
      <c r="OEI8" s="2"/>
      <c r="OES8" s="2"/>
      <c r="OFC8" s="2"/>
      <c r="OFM8" s="2"/>
      <c r="OFW8" s="2"/>
      <c r="OGG8" s="2"/>
      <c r="OGQ8" s="2"/>
      <c r="OHA8" s="2"/>
      <c r="OHK8" s="2"/>
      <c r="OHU8" s="2"/>
      <c r="OIE8" s="2"/>
      <c r="OIO8" s="2"/>
      <c r="OIY8" s="2"/>
      <c r="OJI8" s="2"/>
      <c r="OJS8" s="2"/>
      <c r="OKC8" s="2"/>
      <c r="OKM8" s="2"/>
      <c r="OKW8" s="2"/>
      <c r="OLG8" s="2"/>
      <c r="OLQ8" s="2"/>
      <c r="OMA8" s="2"/>
      <c r="OMK8" s="2"/>
      <c r="OMU8" s="2"/>
      <c r="ONE8" s="2"/>
      <c r="ONO8" s="2"/>
      <c r="ONY8" s="2"/>
      <c r="OOI8" s="2"/>
      <c r="OOS8" s="2"/>
      <c r="OPC8" s="2"/>
      <c r="OPM8" s="2"/>
      <c r="OPW8" s="2"/>
      <c r="OQG8" s="2"/>
      <c r="OQQ8" s="2"/>
      <c r="ORA8" s="2"/>
      <c r="ORK8" s="2"/>
      <c r="ORU8" s="2"/>
      <c r="OSE8" s="2"/>
      <c r="OSO8" s="2"/>
      <c r="OSY8" s="2"/>
      <c r="OTI8" s="2"/>
      <c r="OTS8" s="2"/>
      <c r="OUC8" s="2"/>
      <c r="OUM8" s="2"/>
      <c r="OUW8" s="2"/>
      <c r="OVG8" s="2"/>
      <c r="OVQ8" s="2"/>
      <c r="OWA8" s="2"/>
      <c r="OWK8" s="2"/>
      <c r="OWU8" s="2"/>
      <c r="OXE8" s="2"/>
      <c r="OXO8" s="2"/>
      <c r="OXY8" s="2"/>
      <c r="OYI8" s="2"/>
      <c r="OYS8" s="2"/>
      <c r="OZC8" s="2"/>
      <c r="OZM8" s="2"/>
      <c r="OZW8" s="2"/>
      <c r="PAG8" s="2"/>
      <c r="PAQ8" s="2"/>
      <c r="PBA8" s="2"/>
      <c r="PBK8" s="2"/>
      <c r="PBU8" s="2"/>
      <c r="PCE8" s="2"/>
      <c r="PCO8" s="2"/>
      <c r="PCY8" s="2"/>
      <c r="PDI8" s="2"/>
      <c r="PDS8" s="2"/>
      <c r="PEC8" s="2"/>
      <c r="PEM8" s="2"/>
      <c r="PEW8" s="2"/>
      <c r="PFG8" s="2"/>
      <c r="PFQ8" s="2"/>
      <c r="PGA8" s="2"/>
      <c r="PGK8" s="2"/>
      <c r="PGU8" s="2"/>
      <c r="PHE8" s="2"/>
      <c r="PHO8" s="2"/>
      <c r="PHY8" s="2"/>
      <c r="PII8" s="2"/>
      <c r="PIS8" s="2"/>
      <c r="PJC8" s="2"/>
      <c r="PJM8" s="2"/>
      <c r="PJW8" s="2"/>
      <c r="PKG8" s="2"/>
      <c r="PKQ8" s="2"/>
      <c r="PLA8" s="2"/>
      <c r="PLK8" s="2"/>
      <c r="PLU8" s="2"/>
      <c r="PME8" s="2"/>
      <c r="PMO8" s="2"/>
      <c r="PMY8" s="2"/>
      <c r="PNI8" s="2"/>
      <c r="PNS8" s="2"/>
      <c r="POC8" s="2"/>
      <c r="POM8" s="2"/>
      <c r="POW8" s="2"/>
      <c r="PPG8" s="2"/>
      <c r="PPQ8" s="2"/>
      <c r="PQA8" s="2"/>
      <c r="PQK8" s="2"/>
      <c r="PQU8" s="2"/>
      <c r="PRE8" s="2"/>
      <c r="PRO8" s="2"/>
      <c r="PRY8" s="2"/>
      <c r="PSI8" s="2"/>
      <c r="PSS8" s="2"/>
      <c r="PTC8" s="2"/>
      <c r="PTM8" s="2"/>
      <c r="PTW8" s="2"/>
      <c r="PUG8" s="2"/>
      <c r="PUQ8" s="2"/>
      <c r="PVA8" s="2"/>
      <c r="PVK8" s="2"/>
      <c r="PVU8" s="2"/>
      <c r="PWE8" s="2"/>
      <c r="PWO8" s="2"/>
      <c r="PWY8" s="2"/>
      <c r="PXI8" s="2"/>
      <c r="PXS8" s="2"/>
      <c r="PYC8" s="2"/>
      <c r="PYM8" s="2"/>
      <c r="PYW8" s="2"/>
      <c r="PZG8" s="2"/>
      <c r="PZQ8" s="2"/>
      <c r="QAA8" s="2"/>
      <c r="QAK8" s="2"/>
      <c r="QAU8" s="2"/>
      <c r="QBE8" s="2"/>
      <c r="QBO8" s="2"/>
      <c r="QBY8" s="2"/>
      <c r="QCI8" s="2"/>
      <c r="QCS8" s="2"/>
      <c r="QDC8" s="2"/>
      <c r="QDM8" s="2"/>
      <c r="QDW8" s="2"/>
      <c r="QEG8" s="2"/>
      <c r="QEQ8" s="2"/>
      <c r="QFA8" s="2"/>
      <c r="QFK8" s="2"/>
      <c r="QFU8" s="2"/>
      <c r="QGE8" s="2"/>
      <c r="QGO8" s="2"/>
      <c r="QGY8" s="2"/>
      <c r="QHI8" s="2"/>
      <c r="QHS8" s="2"/>
      <c r="QIC8" s="2"/>
      <c r="QIM8" s="2"/>
      <c r="QIW8" s="2"/>
      <c r="QJG8" s="2"/>
      <c r="QJQ8" s="2"/>
      <c r="QKA8" s="2"/>
      <c r="QKK8" s="2"/>
      <c r="QKU8" s="2"/>
      <c r="QLE8" s="2"/>
      <c r="QLO8" s="2"/>
      <c r="QLY8" s="2"/>
      <c r="QMI8" s="2"/>
      <c r="QMS8" s="2"/>
      <c r="QNC8" s="2"/>
      <c r="QNM8" s="2"/>
      <c r="QNW8" s="2"/>
      <c r="QOG8" s="2"/>
      <c r="QOQ8" s="2"/>
      <c r="QPA8" s="2"/>
      <c r="QPK8" s="2"/>
      <c r="QPU8" s="2"/>
      <c r="QQE8" s="2"/>
      <c r="QQO8" s="2"/>
      <c r="QQY8" s="2"/>
      <c r="QRI8" s="2"/>
      <c r="QRS8" s="2"/>
      <c r="QSC8" s="2"/>
      <c r="QSM8" s="2"/>
      <c r="QSW8" s="2"/>
      <c r="QTG8" s="2"/>
      <c r="QTQ8" s="2"/>
      <c r="QUA8" s="2"/>
      <c r="QUK8" s="2"/>
      <c r="QUU8" s="2"/>
      <c r="QVE8" s="2"/>
      <c r="QVO8" s="2"/>
      <c r="QVY8" s="2"/>
      <c r="QWI8" s="2"/>
      <c r="QWS8" s="2"/>
      <c r="QXC8" s="2"/>
      <c r="QXM8" s="2"/>
      <c r="QXW8" s="2"/>
      <c r="QYG8" s="2"/>
      <c r="QYQ8" s="2"/>
      <c r="QZA8" s="2"/>
      <c r="QZK8" s="2"/>
      <c r="QZU8" s="2"/>
      <c r="RAE8" s="2"/>
      <c r="RAO8" s="2"/>
      <c r="RAY8" s="2"/>
      <c r="RBI8" s="2"/>
      <c r="RBS8" s="2"/>
      <c r="RCC8" s="2"/>
      <c r="RCM8" s="2"/>
      <c r="RCW8" s="2"/>
      <c r="RDG8" s="2"/>
      <c r="RDQ8" s="2"/>
      <c r="REA8" s="2"/>
      <c r="REK8" s="2"/>
      <c r="REU8" s="2"/>
      <c r="RFE8" s="2"/>
      <c r="RFO8" s="2"/>
      <c r="RFY8" s="2"/>
      <c r="RGI8" s="2"/>
      <c r="RGS8" s="2"/>
      <c r="RHC8" s="2"/>
      <c r="RHM8" s="2"/>
      <c r="RHW8" s="2"/>
      <c r="RIG8" s="2"/>
      <c r="RIQ8" s="2"/>
      <c r="RJA8" s="2"/>
      <c r="RJK8" s="2"/>
      <c r="RJU8" s="2"/>
      <c r="RKE8" s="2"/>
      <c r="RKO8" s="2"/>
      <c r="RKY8" s="2"/>
      <c r="RLI8" s="2"/>
      <c r="RLS8" s="2"/>
      <c r="RMC8" s="2"/>
      <c r="RMM8" s="2"/>
      <c r="RMW8" s="2"/>
      <c r="RNG8" s="2"/>
      <c r="RNQ8" s="2"/>
      <c r="ROA8" s="2"/>
      <c r="ROK8" s="2"/>
      <c r="ROU8" s="2"/>
      <c r="RPE8" s="2"/>
      <c r="RPO8" s="2"/>
      <c r="RPY8" s="2"/>
      <c r="RQI8" s="2"/>
      <c r="RQS8" s="2"/>
      <c r="RRC8" s="2"/>
      <c r="RRM8" s="2"/>
      <c r="RRW8" s="2"/>
      <c r="RSG8" s="2"/>
      <c r="RSQ8" s="2"/>
      <c r="RTA8" s="2"/>
      <c r="RTK8" s="2"/>
      <c r="RTU8" s="2"/>
      <c r="RUE8" s="2"/>
      <c r="RUO8" s="2"/>
      <c r="RUY8" s="2"/>
      <c r="RVI8" s="2"/>
      <c r="RVS8" s="2"/>
      <c r="RWC8" s="2"/>
      <c r="RWM8" s="2"/>
      <c r="RWW8" s="2"/>
      <c r="RXG8" s="2"/>
      <c r="RXQ8" s="2"/>
      <c r="RYA8" s="2"/>
      <c r="RYK8" s="2"/>
      <c r="RYU8" s="2"/>
      <c r="RZE8" s="2"/>
      <c r="RZO8" s="2"/>
      <c r="RZY8" s="2"/>
      <c r="SAI8" s="2"/>
      <c r="SAS8" s="2"/>
      <c r="SBC8" s="2"/>
      <c r="SBM8" s="2"/>
      <c r="SBW8" s="2"/>
      <c r="SCG8" s="2"/>
      <c r="SCQ8" s="2"/>
      <c r="SDA8" s="2"/>
      <c r="SDK8" s="2"/>
      <c r="SDU8" s="2"/>
      <c r="SEE8" s="2"/>
      <c r="SEO8" s="2"/>
      <c r="SEY8" s="2"/>
      <c r="SFI8" s="2"/>
      <c r="SFS8" s="2"/>
      <c r="SGC8" s="2"/>
      <c r="SGM8" s="2"/>
      <c r="SGW8" s="2"/>
      <c r="SHG8" s="2"/>
      <c r="SHQ8" s="2"/>
      <c r="SIA8" s="2"/>
      <c r="SIK8" s="2"/>
      <c r="SIU8" s="2"/>
      <c r="SJE8" s="2"/>
      <c r="SJO8" s="2"/>
      <c r="SJY8" s="2"/>
      <c r="SKI8" s="2"/>
      <c r="SKS8" s="2"/>
      <c r="SLC8" s="2"/>
      <c r="SLM8" s="2"/>
      <c r="SLW8" s="2"/>
      <c r="SMG8" s="2"/>
      <c r="SMQ8" s="2"/>
      <c r="SNA8" s="2"/>
      <c r="SNK8" s="2"/>
      <c r="SNU8" s="2"/>
      <c r="SOE8" s="2"/>
      <c r="SOO8" s="2"/>
      <c r="SOY8" s="2"/>
      <c r="SPI8" s="2"/>
      <c r="SPS8" s="2"/>
      <c r="SQC8" s="2"/>
      <c r="SQM8" s="2"/>
      <c r="SQW8" s="2"/>
      <c r="SRG8" s="2"/>
      <c r="SRQ8" s="2"/>
      <c r="SSA8" s="2"/>
      <c r="SSK8" s="2"/>
      <c r="SSU8" s="2"/>
      <c r="STE8" s="2"/>
      <c r="STO8" s="2"/>
      <c r="STY8" s="2"/>
      <c r="SUI8" s="2"/>
      <c r="SUS8" s="2"/>
      <c r="SVC8" s="2"/>
      <c r="SVM8" s="2"/>
      <c r="SVW8" s="2"/>
      <c r="SWG8" s="2"/>
      <c r="SWQ8" s="2"/>
      <c r="SXA8" s="2"/>
      <c r="SXK8" s="2"/>
      <c r="SXU8" s="2"/>
      <c r="SYE8" s="2"/>
      <c r="SYO8" s="2"/>
      <c r="SYY8" s="2"/>
      <c r="SZI8" s="2"/>
      <c r="SZS8" s="2"/>
      <c r="TAC8" s="2"/>
      <c r="TAM8" s="2"/>
      <c r="TAW8" s="2"/>
      <c r="TBG8" s="2"/>
      <c r="TBQ8" s="2"/>
      <c r="TCA8" s="2"/>
      <c r="TCK8" s="2"/>
      <c r="TCU8" s="2"/>
      <c r="TDE8" s="2"/>
      <c r="TDO8" s="2"/>
      <c r="TDY8" s="2"/>
      <c r="TEI8" s="2"/>
      <c r="TES8" s="2"/>
      <c r="TFC8" s="2"/>
      <c r="TFM8" s="2"/>
      <c r="TFW8" s="2"/>
      <c r="TGG8" s="2"/>
      <c r="TGQ8" s="2"/>
      <c r="THA8" s="2"/>
      <c r="THK8" s="2"/>
      <c r="THU8" s="2"/>
      <c r="TIE8" s="2"/>
      <c r="TIO8" s="2"/>
      <c r="TIY8" s="2"/>
      <c r="TJI8" s="2"/>
      <c r="TJS8" s="2"/>
      <c r="TKC8" s="2"/>
      <c r="TKM8" s="2"/>
      <c r="TKW8" s="2"/>
      <c r="TLG8" s="2"/>
      <c r="TLQ8" s="2"/>
      <c r="TMA8" s="2"/>
      <c r="TMK8" s="2"/>
      <c r="TMU8" s="2"/>
      <c r="TNE8" s="2"/>
      <c r="TNO8" s="2"/>
      <c r="TNY8" s="2"/>
      <c r="TOI8" s="2"/>
      <c r="TOS8" s="2"/>
      <c r="TPC8" s="2"/>
      <c r="TPM8" s="2"/>
      <c r="TPW8" s="2"/>
      <c r="TQG8" s="2"/>
      <c r="TQQ8" s="2"/>
      <c r="TRA8" s="2"/>
      <c r="TRK8" s="2"/>
      <c r="TRU8" s="2"/>
      <c r="TSE8" s="2"/>
      <c r="TSO8" s="2"/>
      <c r="TSY8" s="2"/>
      <c r="TTI8" s="2"/>
      <c r="TTS8" s="2"/>
      <c r="TUC8" s="2"/>
      <c r="TUM8" s="2"/>
      <c r="TUW8" s="2"/>
      <c r="TVG8" s="2"/>
      <c r="TVQ8" s="2"/>
      <c r="TWA8" s="2"/>
      <c r="TWK8" s="2"/>
      <c r="TWU8" s="2"/>
      <c r="TXE8" s="2"/>
      <c r="TXO8" s="2"/>
      <c r="TXY8" s="2"/>
      <c r="TYI8" s="2"/>
      <c r="TYS8" s="2"/>
      <c r="TZC8" s="2"/>
      <c r="TZM8" s="2"/>
      <c r="TZW8" s="2"/>
      <c r="UAG8" s="2"/>
      <c r="UAQ8" s="2"/>
      <c r="UBA8" s="2"/>
      <c r="UBK8" s="2"/>
      <c r="UBU8" s="2"/>
      <c r="UCE8" s="2"/>
      <c r="UCO8" s="2"/>
      <c r="UCY8" s="2"/>
      <c r="UDI8" s="2"/>
      <c r="UDS8" s="2"/>
      <c r="UEC8" s="2"/>
      <c r="UEM8" s="2"/>
      <c r="UEW8" s="2"/>
      <c r="UFG8" s="2"/>
      <c r="UFQ8" s="2"/>
      <c r="UGA8" s="2"/>
      <c r="UGK8" s="2"/>
      <c r="UGU8" s="2"/>
      <c r="UHE8" s="2"/>
      <c r="UHO8" s="2"/>
      <c r="UHY8" s="2"/>
      <c r="UII8" s="2"/>
      <c r="UIS8" s="2"/>
      <c r="UJC8" s="2"/>
      <c r="UJM8" s="2"/>
      <c r="UJW8" s="2"/>
      <c r="UKG8" s="2"/>
      <c r="UKQ8" s="2"/>
      <c r="ULA8" s="2"/>
      <c r="ULK8" s="2"/>
      <c r="ULU8" s="2"/>
      <c r="UME8" s="2"/>
      <c r="UMO8" s="2"/>
      <c r="UMY8" s="2"/>
      <c r="UNI8" s="2"/>
      <c r="UNS8" s="2"/>
      <c r="UOC8" s="2"/>
      <c r="UOM8" s="2"/>
      <c r="UOW8" s="2"/>
      <c r="UPG8" s="2"/>
      <c r="UPQ8" s="2"/>
      <c r="UQA8" s="2"/>
      <c r="UQK8" s="2"/>
      <c r="UQU8" s="2"/>
      <c r="URE8" s="2"/>
      <c r="URO8" s="2"/>
      <c r="URY8" s="2"/>
      <c r="USI8" s="2"/>
      <c r="USS8" s="2"/>
      <c r="UTC8" s="2"/>
      <c r="UTM8" s="2"/>
      <c r="UTW8" s="2"/>
      <c r="UUG8" s="2"/>
      <c r="UUQ8" s="2"/>
      <c r="UVA8" s="2"/>
      <c r="UVK8" s="2"/>
      <c r="UVU8" s="2"/>
      <c r="UWE8" s="2"/>
      <c r="UWO8" s="2"/>
      <c r="UWY8" s="2"/>
      <c r="UXI8" s="2"/>
      <c r="UXS8" s="2"/>
      <c r="UYC8" s="2"/>
      <c r="UYM8" s="2"/>
      <c r="UYW8" s="2"/>
      <c r="UZG8" s="2"/>
      <c r="UZQ8" s="2"/>
      <c r="VAA8" s="2"/>
      <c r="VAK8" s="2"/>
      <c r="VAU8" s="2"/>
      <c r="VBE8" s="2"/>
      <c r="VBO8" s="2"/>
      <c r="VBY8" s="2"/>
      <c r="VCI8" s="2"/>
      <c r="VCS8" s="2"/>
      <c r="VDC8" s="2"/>
      <c r="VDM8" s="2"/>
      <c r="VDW8" s="2"/>
      <c r="VEG8" s="2"/>
      <c r="VEQ8" s="2"/>
      <c r="VFA8" s="2"/>
      <c r="VFK8" s="2"/>
      <c r="VFU8" s="2"/>
      <c r="VGE8" s="2"/>
      <c r="VGO8" s="2"/>
      <c r="VGY8" s="2"/>
      <c r="VHI8" s="2"/>
      <c r="VHS8" s="2"/>
      <c r="VIC8" s="2"/>
      <c r="VIM8" s="2"/>
      <c r="VIW8" s="2"/>
      <c r="VJG8" s="2"/>
      <c r="VJQ8" s="2"/>
      <c r="VKA8" s="2"/>
      <c r="VKK8" s="2"/>
      <c r="VKU8" s="2"/>
      <c r="VLE8" s="2"/>
      <c r="VLO8" s="2"/>
      <c r="VLY8" s="2"/>
      <c r="VMI8" s="2"/>
      <c r="VMS8" s="2"/>
      <c r="VNC8" s="2"/>
      <c r="VNM8" s="2"/>
      <c r="VNW8" s="2"/>
      <c r="VOG8" s="2"/>
      <c r="VOQ8" s="2"/>
      <c r="VPA8" s="2"/>
      <c r="VPK8" s="2"/>
      <c r="VPU8" s="2"/>
      <c r="VQE8" s="2"/>
      <c r="VQO8" s="2"/>
      <c r="VQY8" s="2"/>
      <c r="VRI8" s="2"/>
      <c r="VRS8" s="2"/>
      <c r="VSC8" s="2"/>
      <c r="VSM8" s="2"/>
      <c r="VSW8" s="2"/>
      <c r="VTG8" s="2"/>
      <c r="VTQ8" s="2"/>
      <c r="VUA8" s="2"/>
      <c r="VUK8" s="2"/>
      <c r="VUU8" s="2"/>
      <c r="VVE8" s="2"/>
      <c r="VVO8" s="2"/>
      <c r="VVY8" s="2"/>
      <c r="VWI8" s="2"/>
      <c r="VWS8" s="2"/>
      <c r="VXC8" s="2"/>
      <c r="VXM8" s="2"/>
      <c r="VXW8" s="2"/>
      <c r="VYG8" s="2"/>
      <c r="VYQ8" s="2"/>
      <c r="VZA8" s="2"/>
      <c r="VZK8" s="2"/>
      <c r="VZU8" s="2"/>
      <c r="WAE8" s="2"/>
      <c r="WAO8" s="2"/>
      <c r="WAY8" s="2"/>
      <c r="WBI8" s="2"/>
      <c r="WBS8" s="2"/>
      <c r="WCC8" s="2"/>
      <c r="WCM8" s="2"/>
      <c r="WCW8" s="2"/>
      <c r="WDG8" s="2"/>
      <c r="WDQ8" s="2"/>
      <c r="WEA8" s="2"/>
      <c r="WEK8" s="2"/>
      <c r="WEU8" s="2"/>
      <c r="WFE8" s="2"/>
      <c r="WFO8" s="2"/>
      <c r="WFY8" s="2"/>
      <c r="WGI8" s="2"/>
      <c r="WGS8" s="2"/>
      <c r="WHC8" s="2"/>
      <c r="WHM8" s="2"/>
      <c r="WHW8" s="2"/>
      <c r="WIG8" s="2"/>
      <c r="WIQ8" s="2"/>
      <c r="WJA8" s="2"/>
      <c r="WJK8" s="2"/>
      <c r="WJU8" s="2"/>
      <c r="WKE8" s="2"/>
      <c r="WKO8" s="2"/>
      <c r="WKY8" s="2"/>
      <c r="WLI8" s="2"/>
      <c r="WLS8" s="2"/>
      <c r="WMC8" s="2"/>
      <c r="WMM8" s="2"/>
      <c r="WMW8" s="2"/>
      <c r="WNG8" s="2"/>
      <c r="WNQ8" s="2"/>
      <c r="WOA8" s="2"/>
      <c r="WOK8" s="2"/>
      <c r="WOU8" s="2"/>
      <c r="WPE8" s="2"/>
      <c r="WPO8" s="2"/>
      <c r="WPY8" s="2"/>
      <c r="WQI8" s="2"/>
      <c r="WQS8" s="2"/>
      <c r="WRC8" s="2"/>
      <c r="WRM8" s="2"/>
      <c r="WRW8" s="2"/>
      <c r="WSG8" s="2"/>
      <c r="WSQ8" s="2"/>
      <c r="WTA8" s="2"/>
      <c r="WTK8" s="2"/>
      <c r="WTU8" s="2"/>
      <c r="WUE8" s="2"/>
      <c r="WUO8" s="2"/>
      <c r="WUY8" s="2"/>
      <c r="WVI8" s="2"/>
      <c r="WVS8" s="2"/>
      <c r="WWC8" s="2"/>
      <c r="WWM8" s="2"/>
      <c r="WWW8" s="2"/>
      <c r="WXG8" s="2"/>
      <c r="WXQ8" s="2"/>
      <c r="WYA8" s="2"/>
      <c r="WYK8" s="2"/>
      <c r="WYU8" s="2"/>
      <c r="WZE8" s="2"/>
      <c r="WZO8" s="2"/>
      <c r="WZY8" s="2"/>
      <c r="XAI8" s="2"/>
      <c r="XAS8" s="2"/>
      <c r="XBC8" s="2"/>
      <c r="XBM8" s="2"/>
      <c r="XBW8" s="2"/>
      <c r="XCG8" s="2"/>
      <c r="XCQ8" s="2"/>
      <c r="XDA8" s="2"/>
      <c r="XDK8" s="2"/>
      <c r="XDU8" s="2"/>
      <c r="XEE8" s="2"/>
    </row>
    <row r="9" spans="1:1019 1029:2039 2049:3069 3079:4089 4099:5119 5129:6139 6149:7159 7169:8189 8199:9209 9219:10239 10249:11259 11269:12279 12289:13309 13319:14329 14339:15359 15369:16359" ht="22.5" x14ac:dyDescent="0.55000000000000004">
      <c r="A9" s="96">
        <v>6</v>
      </c>
      <c r="B9" s="97" t="s">
        <v>20</v>
      </c>
      <c r="C9" s="97" t="s">
        <v>21</v>
      </c>
      <c r="D9" s="99" t="s">
        <v>298</v>
      </c>
      <c r="E9" s="101">
        <v>2000000000</v>
      </c>
      <c r="F9" s="1"/>
      <c r="G9" s="1"/>
      <c r="H9" s="1"/>
      <c r="I9" s="1"/>
    </row>
    <row r="10" spans="1:1019 1029:2039 2049:3069 3079:4089 4099:5119 5129:6139 6149:7159 7169:8189 8199:9209 9219:10239 10249:11259 11269:12279 12289:13309 13319:14329 14339:15359 15369:16359" ht="22.5" x14ac:dyDescent="0.55000000000000004">
      <c r="A10" s="96">
        <v>7</v>
      </c>
      <c r="B10" s="97" t="s">
        <v>307</v>
      </c>
      <c r="C10" s="97" t="s">
        <v>308</v>
      </c>
      <c r="D10" s="99" t="s">
        <v>298</v>
      </c>
      <c r="E10" s="101">
        <v>2000000000</v>
      </c>
      <c r="F10" s="1"/>
      <c r="G10" s="1"/>
      <c r="H10" s="1"/>
      <c r="I10" s="1"/>
    </row>
    <row r="11" spans="1:1019 1029:2039 2049:3069 3079:4089 4099:5119 5129:6139 6149:7159 7169:8189 8199:9209 9219:10239 10249:11259 11269:12279 12289:13309 13319:14329 14339:15359 15369:16359" ht="22.5" x14ac:dyDescent="0.55000000000000004">
      <c r="A11" s="96">
        <v>8</v>
      </c>
      <c r="B11" s="97" t="s">
        <v>309</v>
      </c>
      <c r="C11" s="97" t="s">
        <v>310</v>
      </c>
      <c r="D11" s="100" t="s">
        <v>311</v>
      </c>
      <c r="E11" s="101">
        <v>80000000</v>
      </c>
      <c r="F11" s="1"/>
      <c r="G11" s="1"/>
      <c r="H11" s="1"/>
      <c r="I11" s="1"/>
    </row>
    <row r="12" spans="1:1019 1029:2039 2049:3069 3079:4089 4099:5119 5129:6139 6149:7159 7169:8189 8199:9209 9219:10239 10249:11259 11269:12279 12289:13309 13319:14329 14339:15359 15369:16359" ht="22.5" x14ac:dyDescent="0.55000000000000004">
      <c r="A12" s="96">
        <v>9</v>
      </c>
      <c r="B12" s="97" t="s">
        <v>312</v>
      </c>
      <c r="C12" s="97" t="s">
        <v>313</v>
      </c>
      <c r="D12" s="100" t="s">
        <v>311</v>
      </c>
      <c r="E12" s="101">
        <v>80000000</v>
      </c>
      <c r="F12" s="1"/>
      <c r="G12" s="1"/>
      <c r="H12" s="1"/>
      <c r="I12" s="1"/>
    </row>
    <row r="13" spans="1:1019 1029:2039 2049:3069 3079:4089 4099:5119 5129:6139 6149:7159 7169:8189 8199:9209 9219:10239 10249:11259 11269:12279 12289:13309 13319:14329 14339:15359 15369:16359" ht="22.5" x14ac:dyDescent="0.55000000000000004">
      <c r="A13" s="96">
        <v>10</v>
      </c>
      <c r="B13" s="97" t="s">
        <v>314</v>
      </c>
      <c r="C13" s="97" t="s">
        <v>315</v>
      </c>
      <c r="D13" s="100" t="s">
        <v>311</v>
      </c>
      <c r="E13" s="101">
        <v>80000000</v>
      </c>
      <c r="F13" s="1"/>
      <c r="G13" s="1"/>
      <c r="H13" s="1"/>
      <c r="I13" s="1"/>
    </row>
    <row r="14" spans="1:1019 1029:2039 2049:3069 3079:4089 4099:5119 5129:6139 6149:7159 7169:8189 8199:9209 9219:10239 10249:11259 11269:12279 12289:13309 13319:14329 14339:15359 15369:16359" ht="22.5" x14ac:dyDescent="0.55000000000000004">
      <c r="A14" s="96">
        <v>11</v>
      </c>
      <c r="B14" s="97" t="s">
        <v>316</v>
      </c>
      <c r="C14" s="97" t="s">
        <v>317</v>
      </c>
      <c r="D14" s="100" t="s">
        <v>311</v>
      </c>
      <c r="E14" s="101">
        <v>80000000</v>
      </c>
      <c r="F14" s="1"/>
      <c r="G14" s="1"/>
      <c r="H14" s="1"/>
      <c r="I14" s="1"/>
    </row>
    <row r="15" spans="1:1019 1029:2039 2049:3069 3079:4089 4099:5119 5129:6139 6149:7159 7169:8189 8199:9209 9219:10239 10249:11259 11269:12279 12289:13309 13319:14329 14339:15359 15369:16359" ht="22.5" x14ac:dyDescent="0.55000000000000004">
      <c r="A15" s="96">
        <v>12</v>
      </c>
      <c r="B15" s="97" t="s">
        <v>318</v>
      </c>
      <c r="C15" s="97" t="s">
        <v>319</v>
      </c>
      <c r="D15" s="100" t="s">
        <v>311</v>
      </c>
      <c r="E15" s="101">
        <v>80000000</v>
      </c>
      <c r="F15" s="1"/>
      <c r="G15" s="1"/>
      <c r="H15" s="1"/>
      <c r="I15" s="1"/>
    </row>
    <row r="16" spans="1:1019 1029:2039 2049:3069 3079:4089 4099:5119 5129:6139 6149:7159 7169:8189 8199:9209 9219:10239 10249:11259 11269:12279 12289:13309 13319:14329 14339:15359 15369:16359" ht="22.5" x14ac:dyDescent="0.55000000000000004">
      <c r="A16" s="96">
        <v>13</v>
      </c>
      <c r="B16" s="97" t="s">
        <v>29</v>
      </c>
      <c r="C16" s="97" t="s">
        <v>320</v>
      </c>
      <c r="D16" s="100" t="s">
        <v>311</v>
      </c>
      <c r="E16" s="101">
        <v>80000000</v>
      </c>
      <c r="F16" s="1"/>
      <c r="G16" s="1"/>
      <c r="H16" s="1"/>
      <c r="I16" s="1"/>
    </row>
    <row r="17" spans="1:9" ht="22.5" x14ac:dyDescent="0.55000000000000004">
      <c r="A17" s="96">
        <v>14</v>
      </c>
      <c r="B17" s="97" t="s">
        <v>321</v>
      </c>
      <c r="C17" s="97" t="s">
        <v>322</v>
      </c>
      <c r="D17" s="100" t="s">
        <v>311</v>
      </c>
      <c r="E17" s="101">
        <v>80000000</v>
      </c>
      <c r="F17" s="1"/>
      <c r="G17" s="1"/>
      <c r="H17" s="1"/>
      <c r="I17" s="1"/>
    </row>
    <row r="18" spans="1:9" ht="22.5" x14ac:dyDescent="0.55000000000000004">
      <c r="A18" s="96">
        <v>15</v>
      </c>
      <c r="B18" s="97" t="s">
        <v>323</v>
      </c>
      <c r="C18" s="97" t="s">
        <v>324</v>
      </c>
      <c r="D18" s="100" t="s">
        <v>311</v>
      </c>
      <c r="E18" s="101">
        <v>80000000</v>
      </c>
      <c r="F18" s="1"/>
      <c r="G18" s="1"/>
      <c r="H18" s="1"/>
      <c r="I18" s="1"/>
    </row>
    <row r="19" spans="1:9" ht="22.5" x14ac:dyDescent="0.55000000000000004">
      <c r="A19" s="96">
        <v>16</v>
      </c>
      <c r="B19" s="97" t="s">
        <v>325</v>
      </c>
      <c r="C19" s="97" t="s">
        <v>326</v>
      </c>
      <c r="D19" s="100" t="s">
        <v>311</v>
      </c>
      <c r="E19" s="101">
        <v>80000000</v>
      </c>
      <c r="F19" s="1"/>
      <c r="G19" s="1"/>
      <c r="H19" s="1"/>
      <c r="I19" s="1"/>
    </row>
    <row r="20" spans="1:9" ht="22.5" x14ac:dyDescent="0.55000000000000004">
      <c r="A20" s="96">
        <v>17</v>
      </c>
      <c r="B20" s="97" t="s">
        <v>327</v>
      </c>
      <c r="C20" s="97" t="s">
        <v>328</v>
      </c>
      <c r="D20" s="100" t="s">
        <v>311</v>
      </c>
      <c r="E20" s="101">
        <v>80000000</v>
      </c>
      <c r="F20" s="1"/>
      <c r="G20" s="1"/>
      <c r="H20" s="1"/>
      <c r="I20" s="1"/>
    </row>
    <row r="21" spans="1:9" ht="22.5" x14ac:dyDescent="0.55000000000000004">
      <c r="A21" s="96">
        <v>18</v>
      </c>
      <c r="B21" s="97" t="s">
        <v>329</v>
      </c>
      <c r="C21" s="97" t="s">
        <v>330</v>
      </c>
      <c r="D21" s="102" t="s">
        <v>311</v>
      </c>
      <c r="E21" s="103">
        <v>80000000</v>
      </c>
      <c r="F21" s="1"/>
      <c r="G21" s="1"/>
      <c r="H21" s="1"/>
      <c r="I21" s="1"/>
    </row>
    <row r="22" spans="1:9" ht="22.5" x14ac:dyDescent="0.55000000000000004">
      <c r="A22" s="96">
        <v>19</v>
      </c>
      <c r="B22" s="97" t="s">
        <v>331</v>
      </c>
      <c r="C22" s="97" t="s">
        <v>332</v>
      </c>
      <c r="D22" s="102" t="s">
        <v>311</v>
      </c>
      <c r="E22" s="103">
        <v>40000000</v>
      </c>
      <c r="F22" s="1"/>
      <c r="G22" s="1"/>
      <c r="H22" s="1"/>
      <c r="I22" s="1"/>
    </row>
    <row r="23" spans="1:9" ht="22.5" x14ac:dyDescent="0.55000000000000004">
      <c r="A23" s="96">
        <v>20</v>
      </c>
      <c r="B23" s="97" t="s">
        <v>333</v>
      </c>
      <c r="C23" s="97" t="s">
        <v>334</v>
      </c>
      <c r="D23" s="102" t="s">
        <v>311</v>
      </c>
      <c r="E23" s="103">
        <v>40000000</v>
      </c>
      <c r="F23" s="1"/>
      <c r="G23" s="1"/>
      <c r="H23" s="1"/>
      <c r="I23" s="1"/>
    </row>
    <row r="24" spans="1:9" ht="22.5" x14ac:dyDescent="0.55000000000000004">
      <c r="A24" s="96">
        <v>21</v>
      </c>
      <c r="B24" s="97" t="s">
        <v>335</v>
      </c>
      <c r="C24" s="97" t="s">
        <v>27</v>
      </c>
      <c r="D24" s="100" t="s">
        <v>336</v>
      </c>
      <c r="E24" s="101">
        <v>600000000</v>
      </c>
      <c r="F24" s="1"/>
      <c r="G24" s="1"/>
      <c r="H24" s="1"/>
      <c r="I24" s="1"/>
    </row>
    <row r="25" spans="1:9" ht="22.5" x14ac:dyDescent="0.55000000000000004">
      <c r="A25" s="96">
        <v>22</v>
      </c>
      <c r="B25" s="97" t="s">
        <v>337</v>
      </c>
      <c r="C25" s="97" t="s">
        <v>338</v>
      </c>
      <c r="D25" s="100" t="s">
        <v>336</v>
      </c>
      <c r="E25" s="101">
        <v>600000000</v>
      </c>
      <c r="F25" s="1"/>
      <c r="G25" s="1"/>
      <c r="H25" s="1"/>
      <c r="I25" s="1"/>
    </row>
    <row r="26" spans="1:9" ht="22.5" x14ac:dyDescent="0.55000000000000004">
      <c r="A26" s="96">
        <v>23</v>
      </c>
      <c r="B26" s="97" t="s">
        <v>339</v>
      </c>
      <c r="C26" s="97" t="s">
        <v>340</v>
      </c>
      <c r="D26" s="100" t="s">
        <v>336</v>
      </c>
      <c r="E26" s="101">
        <v>600000000</v>
      </c>
      <c r="F26" s="1"/>
      <c r="G26" s="1"/>
      <c r="H26" s="1"/>
      <c r="I26" s="1"/>
    </row>
    <row r="27" spans="1:9" ht="22.5" x14ac:dyDescent="0.55000000000000004">
      <c r="A27" s="96">
        <v>24</v>
      </c>
      <c r="B27" s="97" t="s">
        <v>341</v>
      </c>
      <c r="C27" s="97" t="s">
        <v>342</v>
      </c>
      <c r="D27" s="100" t="s">
        <v>336</v>
      </c>
      <c r="E27" s="101">
        <v>600000000</v>
      </c>
      <c r="F27" s="1"/>
      <c r="G27" s="1"/>
      <c r="H27" s="1"/>
      <c r="I27" s="1"/>
    </row>
    <row r="28" spans="1:9" ht="22.5" x14ac:dyDescent="0.55000000000000004">
      <c r="A28" s="96">
        <v>25</v>
      </c>
      <c r="B28" s="97" t="s">
        <v>343</v>
      </c>
      <c r="C28" s="97" t="s">
        <v>344</v>
      </c>
      <c r="D28" s="100" t="s">
        <v>336</v>
      </c>
      <c r="E28" s="101">
        <v>600000000</v>
      </c>
      <c r="F28" s="1"/>
      <c r="G28" s="1"/>
      <c r="H28" s="1"/>
      <c r="I28" s="1"/>
    </row>
    <row r="29" spans="1:9" ht="22.5" x14ac:dyDescent="0.55000000000000004">
      <c r="A29" s="96">
        <v>26</v>
      </c>
      <c r="B29" s="97" t="s">
        <v>345</v>
      </c>
      <c r="C29" s="97" t="s">
        <v>346</v>
      </c>
      <c r="D29" s="100" t="s">
        <v>336</v>
      </c>
      <c r="E29" s="101">
        <v>600000000</v>
      </c>
      <c r="F29" s="1"/>
      <c r="G29" s="1"/>
      <c r="H29" s="1"/>
      <c r="I29" s="1"/>
    </row>
    <row r="30" spans="1:9" ht="22.5" x14ac:dyDescent="0.55000000000000004">
      <c r="A30" s="96">
        <v>27</v>
      </c>
      <c r="B30" s="97" t="s">
        <v>347</v>
      </c>
      <c r="C30" s="97" t="s">
        <v>348</v>
      </c>
      <c r="D30" s="100" t="s">
        <v>336</v>
      </c>
      <c r="E30" s="101">
        <v>600000000</v>
      </c>
      <c r="F30" s="1"/>
      <c r="G30" s="1"/>
      <c r="H30" s="1"/>
      <c r="I30" s="1"/>
    </row>
    <row r="31" spans="1:9" ht="22.5" x14ac:dyDescent="0.55000000000000004">
      <c r="A31" s="96">
        <v>28</v>
      </c>
      <c r="B31" s="97" t="s">
        <v>349</v>
      </c>
      <c r="C31" s="97" t="s">
        <v>350</v>
      </c>
      <c r="D31" s="100" t="s">
        <v>336</v>
      </c>
      <c r="E31" s="101">
        <v>360000000</v>
      </c>
      <c r="F31" s="1"/>
      <c r="G31" s="1"/>
      <c r="H31" s="1"/>
      <c r="I31" s="1"/>
    </row>
    <row r="32" spans="1:9" ht="22.5" x14ac:dyDescent="0.55000000000000004">
      <c r="A32" s="96">
        <v>29</v>
      </c>
      <c r="B32" s="97" t="s">
        <v>351</v>
      </c>
      <c r="C32" s="97" t="s">
        <v>352</v>
      </c>
      <c r="D32" s="100" t="s">
        <v>336</v>
      </c>
      <c r="E32" s="101">
        <v>360000000</v>
      </c>
      <c r="F32" s="1"/>
      <c r="G32" s="1"/>
      <c r="H32" s="1"/>
      <c r="I32" s="1"/>
    </row>
    <row r="33" spans="1:9" ht="22.5" x14ac:dyDescent="0.55000000000000004">
      <c r="A33" s="96">
        <v>30</v>
      </c>
      <c r="B33" s="97" t="s">
        <v>353</v>
      </c>
      <c r="C33" s="97" t="s">
        <v>354</v>
      </c>
      <c r="D33" s="100" t="s">
        <v>336</v>
      </c>
      <c r="E33" s="101">
        <v>360000000</v>
      </c>
      <c r="F33" s="1"/>
      <c r="G33" s="1"/>
      <c r="H33" s="1"/>
      <c r="I33" s="1"/>
    </row>
    <row r="34" spans="1:9" ht="22.5" x14ac:dyDescent="0.55000000000000004">
      <c r="A34" s="96">
        <v>31</v>
      </c>
      <c r="B34" s="97" t="s">
        <v>355</v>
      </c>
      <c r="C34" s="97" t="s">
        <v>356</v>
      </c>
      <c r="D34" s="100" t="s">
        <v>336</v>
      </c>
      <c r="E34" s="101">
        <v>360000000</v>
      </c>
      <c r="F34" s="1"/>
      <c r="G34" s="1"/>
      <c r="H34" s="1"/>
      <c r="I34" s="1"/>
    </row>
    <row r="35" spans="1:9" ht="22.5" x14ac:dyDescent="0.55000000000000004">
      <c r="A35" s="96">
        <v>32</v>
      </c>
      <c r="B35" s="97" t="s">
        <v>357</v>
      </c>
      <c r="C35" s="97" t="s">
        <v>358</v>
      </c>
      <c r="D35" s="100" t="s">
        <v>336</v>
      </c>
      <c r="E35" s="101">
        <v>360000000</v>
      </c>
      <c r="F35" s="1"/>
      <c r="G35" s="1"/>
      <c r="H35" s="1"/>
      <c r="I35" s="1"/>
    </row>
    <row r="36" spans="1:9" ht="22.5" x14ac:dyDescent="0.55000000000000004">
      <c r="A36" s="96">
        <v>33</v>
      </c>
      <c r="B36" s="97" t="s">
        <v>359</v>
      </c>
      <c r="C36" s="97" t="s">
        <v>360</v>
      </c>
      <c r="D36" s="100" t="s">
        <v>336</v>
      </c>
      <c r="E36" s="101">
        <v>360000000</v>
      </c>
      <c r="F36" s="1"/>
      <c r="G36" s="1"/>
      <c r="H36" s="1"/>
      <c r="I36" s="1"/>
    </row>
    <row r="37" spans="1:9" ht="22.5" x14ac:dyDescent="0.55000000000000004">
      <c r="A37" s="96">
        <v>34</v>
      </c>
      <c r="B37" s="97" t="s">
        <v>361</v>
      </c>
      <c r="C37" s="97" t="s">
        <v>362</v>
      </c>
      <c r="D37" s="100" t="s">
        <v>336</v>
      </c>
      <c r="E37" s="101">
        <v>360000000</v>
      </c>
      <c r="F37" s="1"/>
      <c r="G37" s="1"/>
      <c r="H37" s="1"/>
      <c r="I37" s="1"/>
    </row>
    <row r="38" spans="1:9" ht="22.5" x14ac:dyDescent="0.55000000000000004">
      <c r="A38" s="96">
        <v>35</v>
      </c>
      <c r="B38" s="97" t="s">
        <v>363</v>
      </c>
      <c r="C38" s="97" t="s">
        <v>364</v>
      </c>
      <c r="D38" s="100" t="s">
        <v>336</v>
      </c>
      <c r="E38" s="101">
        <v>360000000</v>
      </c>
      <c r="F38" s="1"/>
      <c r="G38" s="1"/>
      <c r="H38" s="1"/>
      <c r="I38" s="1"/>
    </row>
    <row r="39" spans="1:9" ht="22.5" x14ac:dyDescent="0.55000000000000004">
      <c r="A39" s="96">
        <v>36</v>
      </c>
      <c r="B39" s="97" t="s">
        <v>365</v>
      </c>
      <c r="C39" s="97" t="s">
        <v>366</v>
      </c>
      <c r="D39" s="100" t="s">
        <v>336</v>
      </c>
      <c r="E39" s="101">
        <v>360000000</v>
      </c>
      <c r="F39" s="1"/>
      <c r="G39" s="1"/>
      <c r="H39" s="1"/>
      <c r="I39" s="1"/>
    </row>
    <row r="40" spans="1:9" ht="22.5" x14ac:dyDescent="0.55000000000000004">
      <c r="A40" s="96">
        <v>37</v>
      </c>
      <c r="B40" s="97" t="s">
        <v>367</v>
      </c>
      <c r="C40" s="97" t="s">
        <v>26</v>
      </c>
      <c r="D40" s="100" t="s">
        <v>336</v>
      </c>
      <c r="E40" s="101">
        <v>360000000</v>
      </c>
      <c r="F40" s="1"/>
      <c r="G40" s="1"/>
      <c r="H40" s="1"/>
      <c r="I40" s="1"/>
    </row>
    <row r="41" spans="1:9" ht="22.5" x14ac:dyDescent="0.55000000000000004">
      <c r="A41" s="96">
        <v>38</v>
      </c>
      <c r="B41" s="97" t="s">
        <v>368</v>
      </c>
      <c r="C41" s="97" t="s">
        <v>369</v>
      </c>
      <c r="D41" s="100" t="s">
        <v>336</v>
      </c>
      <c r="E41" s="101">
        <v>600000000</v>
      </c>
      <c r="F41" s="1"/>
      <c r="G41" s="1"/>
      <c r="H41" s="1"/>
      <c r="I41" s="1"/>
    </row>
    <row r="42" spans="1:9" ht="22.5" x14ac:dyDescent="0.55000000000000004">
      <c r="A42" s="96">
        <v>39</v>
      </c>
      <c r="B42" s="97" t="s">
        <v>370</v>
      </c>
      <c r="C42" s="97" t="s">
        <v>371</v>
      </c>
      <c r="D42" s="100" t="s">
        <v>336</v>
      </c>
      <c r="E42" s="101">
        <v>360000000</v>
      </c>
      <c r="F42" s="1"/>
      <c r="G42" s="1"/>
      <c r="H42" s="1"/>
      <c r="I42" s="1"/>
    </row>
    <row r="43" spans="1:9" ht="22.5" x14ac:dyDescent="0.55000000000000004">
      <c r="A43" s="96">
        <v>40</v>
      </c>
      <c r="B43" s="97" t="s">
        <v>372</v>
      </c>
      <c r="C43" s="97" t="s">
        <v>373</v>
      </c>
      <c r="D43" s="100" t="s">
        <v>336</v>
      </c>
      <c r="E43" s="101">
        <v>360000000</v>
      </c>
      <c r="F43" s="1"/>
      <c r="G43" s="1"/>
      <c r="H43" s="1"/>
      <c r="I43" s="1"/>
    </row>
    <row r="44" spans="1:9" ht="22.5" x14ac:dyDescent="0.55000000000000004">
      <c r="A44" s="96">
        <v>41</v>
      </c>
      <c r="B44" s="97" t="s">
        <v>374</v>
      </c>
      <c r="C44" s="97" t="s">
        <v>375</v>
      </c>
      <c r="D44" s="100" t="s">
        <v>336</v>
      </c>
      <c r="E44" s="101">
        <v>360000000</v>
      </c>
      <c r="F44" s="1"/>
      <c r="G44" s="1"/>
      <c r="H44" s="1"/>
      <c r="I44" s="1"/>
    </row>
    <row r="45" spans="1:9" ht="22.5" x14ac:dyDescent="0.55000000000000004">
      <c r="A45" s="96">
        <v>42</v>
      </c>
      <c r="B45" s="97" t="s">
        <v>376</v>
      </c>
      <c r="C45" s="97" t="s">
        <v>377</v>
      </c>
      <c r="D45" s="100" t="s">
        <v>336</v>
      </c>
      <c r="E45" s="101">
        <v>360000000</v>
      </c>
      <c r="F45" s="1"/>
      <c r="G45" s="1"/>
      <c r="H45" s="1"/>
      <c r="I45" s="1"/>
    </row>
    <row r="46" spans="1:9" ht="22.5" x14ac:dyDescent="0.55000000000000004">
      <c r="A46" s="96">
        <v>43</v>
      </c>
      <c r="B46" s="97" t="s">
        <v>378</v>
      </c>
      <c r="C46" s="97" t="s">
        <v>22</v>
      </c>
      <c r="D46" s="100" t="s">
        <v>336</v>
      </c>
      <c r="E46" s="101">
        <v>360000000</v>
      </c>
      <c r="F46" s="1"/>
      <c r="G46" s="1"/>
      <c r="H46" s="1"/>
      <c r="I46" s="1"/>
    </row>
    <row r="47" spans="1:9" ht="22.5" x14ac:dyDescent="0.55000000000000004">
      <c r="A47" s="96">
        <v>44</v>
      </c>
      <c r="B47" s="97" t="s">
        <v>379</v>
      </c>
      <c r="C47" s="97" t="s">
        <v>380</v>
      </c>
      <c r="D47" s="100" t="s">
        <v>336</v>
      </c>
      <c r="E47" s="101">
        <v>360000000</v>
      </c>
      <c r="F47" s="1"/>
      <c r="G47" s="1"/>
      <c r="H47" s="1"/>
      <c r="I47" s="1"/>
    </row>
    <row r="48" spans="1:9" ht="22.5" x14ac:dyDescent="0.55000000000000004">
      <c r="A48" s="96">
        <v>45</v>
      </c>
      <c r="B48" s="97" t="s">
        <v>381</v>
      </c>
      <c r="C48" s="97" t="s">
        <v>382</v>
      </c>
      <c r="D48" s="100" t="s">
        <v>336</v>
      </c>
      <c r="E48" s="101">
        <v>360000000</v>
      </c>
      <c r="F48" s="1"/>
      <c r="G48" s="1"/>
      <c r="H48" s="1"/>
      <c r="I48" s="1"/>
    </row>
    <row r="49" spans="1:9" ht="22.5" x14ac:dyDescent="0.55000000000000004">
      <c r="A49" s="96">
        <v>46</v>
      </c>
      <c r="B49" s="97" t="s">
        <v>383</v>
      </c>
      <c r="C49" s="97" t="s">
        <v>384</v>
      </c>
      <c r="D49" s="100" t="s">
        <v>336</v>
      </c>
      <c r="E49" s="101">
        <v>360000000</v>
      </c>
      <c r="F49" s="1"/>
      <c r="G49" s="1"/>
      <c r="H49" s="1"/>
      <c r="I49" s="1"/>
    </row>
    <row r="50" spans="1:9" ht="22.5" x14ac:dyDescent="0.55000000000000004">
      <c r="A50" s="96">
        <v>47</v>
      </c>
      <c r="B50" s="97" t="s">
        <v>385</v>
      </c>
      <c r="C50" s="97" t="s">
        <v>386</v>
      </c>
      <c r="D50" s="100" t="s">
        <v>336</v>
      </c>
      <c r="E50" s="101">
        <v>360000000</v>
      </c>
      <c r="F50" s="1"/>
      <c r="G50" s="1"/>
      <c r="H50" s="1"/>
      <c r="I50" s="1"/>
    </row>
    <row r="51" spans="1:9" ht="22.5" x14ac:dyDescent="0.55000000000000004">
      <c r="A51" s="96">
        <v>48</v>
      </c>
      <c r="B51" s="97" t="s">
        <v>387</v>
      </c>
      <c r="C51" s="97" t="s">
        <v>388</v>
      </c>
      <c r="D51" s="100" t="s">
        <v>336</v>
      </c>
      <c r="E51" s="101">
        <v>360000000</v>
      </c>
      <c r="F51" s="1"/>
      <c r="G51" s="1"/>
      <c r="H51" s="1"/>
      <c r="I51" s="1"/>
    </row>
    <row r="52" spans="1:9" ht="22.5" x14ac:dyDescent="0.55000000000000004">
      <c r="A52" s="96">
        <v>49</v>
      </c>
      <c r="B52" s="97" t="s">
        <v>389</v>
      </c>
      <c r="C52" s="97" t="s">
        <v>390</v>
      </c>
      <c r="D52" s="100" t="s">
        <v>336</v>
      </c>
      <c r="E52" s="101">
        <v>360000000</v>
      </c>
      <c r="F52" s="1"/>
      <c r="G52" s="1"/>
      <c r="H52" s="1"/>
      <c r="I52" s="1"/>
    </row>
    <row r="53" spans="1:9" ht="22.5" x14ac:dyDescent="0.55000000000000004">
      <c r="A53" s="96">
        <v>50</v>
      </c>
      <c r="B53" s="97" t="s">
        <v>391</v>
      </c>
      <c r="C53" s="97" t="s">
        <v>392</v>
      </c>
      <c r="D53" s="100" t="s">
        <v>336</v>
      </c>
      <c r="E53" s="101">
        <v>600000000</v>
      </c>
      <c r="F53" s="1"/>
      <c r="G53" s="1"/>
      <c r="H53" s="1"/>
      <c r="I53" s="1"/>
    </row>
    <row r="54" spans="1:9" ht="22.5" x14ac:dyDescent="0.55000000000000004">
      <c r="A54" s="96">
        <v>51</v>
      </c>
      <c r="B54" s="97" t="s">
        <v>393</v>
      </c>
      <c r="C54" s="97" t="s">
        <v>394</v>
      </c>
      <c r="D54" s="100" t="s">
        <v>336</v>
      </c>
      <c r="E54" s="101">
        <v>360000000</v>
      </c>
      <c r="F54" s="1"/>
      <c r="G54" s="1"/>
      <c r="H54" s="1"/>
      <c r="I54" s="1"/>
    </row>
    <row r="55" spans="1:9" ht="22.5" x14ac:dyDescent="0.55000000000000004">
      <c r="A55" s="96">
        <v>52</v>
      </c>
      <c r="B55" s="97" t="s">
        <v>395</v>
      </c>
      <c r="C55" s="97" t="s">
        <v>396</v>
      </c>
      <c r="D55" s="100" t="s">
        <v>336</v>
      </c>
      <c r="E55" s="101">
        <v>360000000</v>
      </c>
      <c r="F55" s="1"/>
      <c r="G55" s="1"/>
      <c r="H55" s="1"/>
      <c r="I55" s="1"/>
    </row>
    <row r="56" spans="1:9" ht="22.5" x14ac:dyDescent="0.55000000000000004">
      <c r="A56" s="96">
        <v>53</v>
      </c>
      <c r="B56" s="97" t="s">
        <v>24</v>
      </c>
      <c r="C56" s="97" t="s">
        <v>397</v>
      </c>
      <c r="D56" s="100" t="s">
        <v>336</v>
      </c>
      <c r="E56" s="101">
        <v>600000000</v>
      </c>
      <c r="F56" s="1"/>
      <c r="G56" s="1"/>
      <c r="H56" s="1"/>
      <c r="I56" s="1"/>
    </row>
    <row r="57" spans="1:9" ht="22.5" x14ac:dyDescent="0.55000000000000004">
      <c r="A57" s="96">
        <v>54</v>
      </c>
      <c r="B57" s="97" t="s">
        <v>398</v>
      </c>
      <c r="C57" s="97" t="s">
        <v>399</v>
      </c>
      <c r="D57" s="100" t="s">
        <v>336</v>
      </c>
      <c r="E57" s="101">
        <v>360000000</v>
      </c>
      <c r="F57" s="1"/>
      <c r="G57" s="1"/>
      <c r="H57" s="1"/>
      <c r="I57" s="1"/>
    </row>
    <row r="58" spans="1:9" ht="22.5" x14ac:dyDescent="0.55000000000000004">
      <c r="A58" s="96">
        <v>55</v>
      </c>
      <c r="B58" s="97" t="s">
        <v>400</v>
      </c>
      <c r="C58" s="97" t="s">
        <v>401</v>
      </c>
      <c r="D58" s="100" t="s">
        <v>336</v>
      </c>
      <c r="E58" s="101">
        <v>360000000</v>
      </c>
      <c r="F58" s="1"/>
      <c r="G58" s="1"/>
      <c r="H58" s="1"/>
      <c r="I58" s="1"/>
    </row>
    <row r="59" spans="1:9" ht="22.5" x14ac:dyDescent="0.55000000000000004">
      <c r="A59" s="96">
        <v>56</v>
      </c>
      <c r="B59" s="97" t="s">
        <v>25</v>
      </c>
      <c r="C59" s="97" t="s">
        <v>402</v>
      </c>
      <c r="D59" s="100" t="s">
        <v>336</v>
      </c>
      <c r="E59" s="101">
        <v>360000000</v>
      </c>
      <c r="F59" s="1"/>
      <c r="G59" s="1"/>
      <c r="H59" s="1"/>
      <c r="I59" s="1"/>
    </row>
    <row r="60" spans="1:9" ht="22.5" x14ac:dyDescent="0.55000000000000004">
      <c r="A60" s="96">
        <v>57</v>
      </c>
      <c r="B60" s="97" t="s">
        <v>403</v>
      </c>
      <c r="C60" s="97" t="s">
        <v>404</v>
      </c>
      <c r="D60" s="100" t="s">
        <v>336</v>
      </c>
      <c r="E60" s="101">
        <v>360000000</v>
      </c>
      <c r="F60" s="1"/>
      <c r="G60" s="1"/>
      <c r="H60" s="1"/>
      <c r="I60" s="1"/>
    </row>
    <row r="61" spans="1:9" ht="22.5" x14ac:dyDescent="0.55000000000000004">
      <c r="A61" s="96">
        <v>58</v>
      </c>
      <c r="B61" s="97" t="s">
        <v>405</v>
      </c>
      <c r="C61" s="97" t="s">
        <v>406</v>
      </c>
      <c r="D61" s="100" t="s">
        <v>336</v>
      </c>
      <c r="E61" s="101">
        <v>360000000</v>
      </c>
      <c r="F61" s="1"/>
      <c r="G61" s="1"/>
      <c r="H61" s="1"/>
      <c r="I61" s="1"/>
    </row>
    <row r="62" spans="1:9" ht="22.5" x14ac:dyDescent="0.55000000000000004">
      <c r="A62" s="96">
        <v>59</v>
      </c>
      <c r="B62" s="97" t="s">
        <v>407</v>
      </c>
      <c r="C62" s="97" t="s">
        <v>408</v>
      </c>
      <c r="D62" s="100" t="s">
        <v>336</v>
      </c>
      <c r="E62" s="101">
        <v>600000000</v>
      </c>
      <c r="F62" s="1"/>
      <c r="G62" s="1"/>
      <c r="H62" s="1"/>
      <c r="I62" s="1"/>
    </row>
    <row r="63" spans="1:9" ht="22.5" x14ac:dyDescent="0.55000000000000004">
      <c r="A63" s="96">
        <v>60</v>
      </c>
      <c r="B63" s="97" t="s">
        <v>409</v>
      </c>
      <c r="C63" s="97" t="s">
        <v>410</v>
      </c>
      <c r="D63" s="100" t="s">
        <v>336</v>
      </c>
      <c r="E63" s="101">
        <v>240000000</v>
      </c>
      <c r="F63" s="1"/>
      <c r="G63" s="1"/>
      <c r="H63" s="1"/>
      <c r="I63" s="1"/>
    </row>
    <row r="64" spans="1:9" ht="22.5" x14ac:dyDescent="0.55000000000000004">
      <c r="A64" s="96">
        <v>61</v>
      </c>
      <c r="B64" s="97" t="s">
        <v>411</v>
      </c>
      <c r="C64" s="97" t="s">
        <v>412</v>
      </c>
      <c r="D64" s="100" t="s">
        <v>336</v>
      </c>
      <c r="E64" s="101">
        <v>360000000</v>
      </c>
      <c r="F64" s="1"/>
      <c r="G64" s="1"/>
      <c r="H64" s="1"/>
      <c r="I64" s="1"/>
    </row>
    <row r="65" spans="1:9" ht="22.5" x14ac:dyDescent="0.55000000000000004">
      <c r="A65" s="96">
        <v>62</v>
      </c>
      <c r="B65" s="97" t="s">
        <v>413</v>
      </c>
      <c r="C65" s="97" t="s">
        <v>414</v>
      </c>
      <c r="D65" s="100" t="s">
        <v>336</v>
      </c>
      <c r="E65" s="101">
        <v>360000000</v>
      </c>
      <c r="F65" s="1"/>
      <c r="G65" s="1"/>
      <c r="H65" s="1"/>
      <c r="I65" s="1"/>
    </row>
    <row r="66" spans="1:9" ht="22.5" x14ac:dyDescent="0.55000000000000004">
      <c r="A66" s="96">
        <v>63</v>
      </c>
      <c r="B66" s="97" t="s">
        <v>415</v>
      </c>
      <c r="C66" s="97" t="s">
        <v>416</v>
      </c>
      <c r="D66" s="100" t="s">
        <v>336</v>
      </c>
      <c r="E66" s="101">
        <v>240000000</v>
      </c>
      <c r="F66" s="1"/>
      <c r="G66" s="1"/>
      <c r="H66" s="1"/>
      <c r="I66" s="1"/>
    </row>
    <row r="67" spans="1:9" ht="22.5" x14ac:dyDescent="0.55000000000000004">
      <c r="A67" s="96">
        <v>64</v>
      </c>
      <c r="B67" s="97" t="s">
        <v>417</v>
      </c>
      <c r="C67" s="97" t="s">
        <v>418</v>
      </c>
      <c r="D67" s="100" t="s">
        <v>336</v>
      </c>
      <c r="E67" s="101">
        <v>240000000</v>
      </c>
      <c r="F67" s="1"/>
      <c r="G67" s="1"/>
      <c r="H67" s="1"/>
      <c r="I67" s="1"/>
    </row>
    <row r="68" spans="1:9" ht="22.5" x14ac:dyDescent="0.55000000000000004">
      <c r="A68" s="96">
        <v>65</v>
      </c>
      <c r="B68" s="97" t="s">
        <v>419</v>
      </c>
      <c r="C68" s="97" t="s">
        <v>420</v>
      </c>
      <c r="D68" s="100" t="s">
        <v>336</v>
      </c>
      <c r="E68" s="101">
        <v>240000000</v>
      </c>
      <c r="F68" s="1"/>
      <c r="G68" s="1"/>
      <c r="H68" s="1"/>
      <c r="I68" s="1"/>
    </row>
    <row r="69" spans="1:9" ht="22.5" x14ac:dyDescent="0.55000000000000004">
      <c r="A69" s="96">
        <v>66</v>
      </c>
      <c r="B69" s="97" t="s">
        <v>421</v>
      </c>
      <c r="C69" s="97" t="s">
        <v>422</v>
      </c>
      <c r="D69" s="104" t="s">
        <v>423</v>
      </c>
      <c r="E69" s="101">
        <v>200000000</v>
      </c>
      <c r="F69" s="1"/>
      <c r="G69" s="1"/>
      <c r="H69" s="1"/>
      <c r="I69" s="1"/>
    </row>
    <row r="70" spans="1:9" ht="22.5" x14ac:dyDescent="0.55000000000000004">
      <c r="A70" s="96">
        <v>67</v>
      </c>
      <c r="B70" s="97" t="s">
        <v>424</v>
      </c>
      <c r="C70" s="97" t="s">
        <v>425</v>
      </c>
      <c r="D70" s="100" t="s">
        <v>423</v>
      </c>
      <c r="E70" s="101">
        <v>200000000</v>
      </c>
      <c r="F70" s="1"/>
      <c r="G70" s="1"/>
      <c r="H70" s="1"/>
      <c r="I70" s="1"/>
    </row>
    <row r="71" spans="1:9" ht="22.5" x14ac:dyDescent="0.55000000000000004">
      <c r="A71" s="96">
        <v>68</v>
      </c>
      <c r="B71" s="97" t="s">
        <v>34</v>
      </c>
      <c r="C71" s="97" t="s">
        <v>426</v>
      </c>
      <c r="D71" s="100" t="s">
        <v>423</v>
      </c>
      <c r="E71" s="101">
        <v>150000000</v>
      </c>
      <c r="F71" s="1"/>
      <c r="G71" s="1"/>
      <c r="H71" s="1"/>
      <c r="I71" s="1"/>
    </row>
    <row r="72" spans="1:9" ht="22.5" x14ac:dyDescent="0.55000000000000004">
      <c r="A72" s="96">
        <v>69</v>
      </c>
      <c r="B72" s="97" t="s">
        <v>427</v>
      </c>
      <c r="C72" s="97" t="s">
        <v>428</v>
      </c>
      <c r="D72" s="100" t="s">
        <v>423</v>
      </c>
      <c r="E72" s="101">
        <v>200000000</v>
      </c>
      <c r="F72" s="1"/>
      <c r="G72" s="1"/>
      <c r="H72" s="1"/>
      <c r="I72" s="1"/>
    </row>
    <row r="73" spans="1:9" ht="22.5" x14ac:dyDescent="0.55000000000000004">
      <c r="A73" s="96">
        <v>70</v>
      </c>
      <c r="B73" s="97" t="s">
        <v>429</v>
      </c>
      <c r="C73" s="97" t="s">
        <v>430</v>
      </c>
      <c r="D73" s="100" t="s">
        <v>423</v>
      </c>
      <c r="E73" s="101">
        <v>200000000</v>
      </c>
      <c r="F73" s="1"/>
      <c r="G73" s="1"/>
      <c r="H73" s="1"/>
      <c r="I73" s="1"/>
    </row>
    <row r="74" spans="1:9" ht="22.5" x14ac:dyDescent="0.55000000000000004">
      <c r="A74" s="96">
        <v>71</v>
      </c>
      <c r="B74" s="97" t="s">
        <v>431</v>
      </c>
      <c r="C74" s="97" t="s">
        <v>432</v>
      </c>
      <c r="D74" s="100" t="s">
        <v>423</v>
      </c>
      <c r="E74" s="101">
        <v>150000000</v>
      </c>
      <c r="F74" s="1"/>
      <c r="G74" s="1"/>
      <c r="H74" s="1"/>
      <c r="I74" s="1"/>
    </row>
    <row r="75" spans="1:9" ht="22.5" x14ac:dyDescent="0.55000000000000004">
      <c r="A75" s="96">
        <v>72</v>
      </c>
      <c r="B75" s="97" t="s">
        <v>32</v>
      </c>
      <c r="C75" s="97" t="s">
        <v>433</v>
      </c>
      <c r="D75" s="100" t="s">
        <v>423</v>
      </c>
      <c r="E75" s="101">
        <v>250000000</v>
      </c>
      <c r="F75" s="1"/>
      <c r="G75" s="1"/>
      <c r="H75" s="1"/>
      <c r="I75" s="1"/>
    </row>
    <row r="76" spans="1:9" ht="22.5" x14ac:dyDescent="0.55000000000000004">
      <c r="A76" s="96">
        <v>73</v>
      </c>
      <c r="B76" s="97" t="s">
        <v>434</v>
      </c>
      <c r="C76" s="97" t="s">
        <v>435</v>
      </c>
      <c r="D76" s="100" t="s">
        <v>423</v>
      </c>
      <c r="E76" s="101">
        <v>150000000</v>
      </c>
      <c r="F76" s="1"/>
      <c r="G76" s="1"/>
      <c r="H76" s="1"/>
      <c r="I76" s="1"/>
    </row>
    <row r="77" spans="1:9" ht="22.5" x14ac:dyDescent="0.55000000000000004">
      <c r="A77" s="96">
        <v>74</v>
      </c>
      <c r="B77" s="97" t="s">
        <v>436</v>
      </c>
      <c r="C77" s="97" t="s">
        <v>437</v>
      </c>
      <c r="D77" s="100" t="s">
        <v>423</v>
      </c>
      <c r="E77" s="101">
        <v>150000000</v>
      </c>
      <c r="F77" s="1"/>
      <c r="G77" s="1"/>
      <c r="H77" s="1"/>
      <c r="I77" s="1"/>
    </row>
    <row r="78" spans="1:9" ht="22.5" x14ac:dyDescent="0.55000000000000004">
      <c r="A78" s="96">
        <v>75</v>
      </c>
      <c r="B78" s="97" t="s">
        <v>438</v>
      </c>
      <c r="C78" s="97" t="s">
        <v>439</v>
      </c>
      <c r="D78" s="100" t="s">
        <v>423</v>
      </c>
      <c r="E78" s="101">
        <v>150000000</v>
      </c>
      <c r="F78" s="1"/>
      <c r="G78" s="1"/>
      <c r="H78" s="1"/>
      <c r="I78" s="1"/>
    </row>
    <row r="79" spans="1:9" ht="22.5" x14ac:dyDescent="0.55000000000000004">
      <c r="A79" s="96">
        <v>76</v>
      </c>
      <c r="B79" s="97" t="s">
        <v>440</v>
      </c>
      <c r="C79" s="97" t="s">
        <v>441</v>
      </c>
      <c r="D79" s="100" t="s">
        <v>423</v>
      </c>
      <c r="E79" s="101">
        <v>150000000</v>
      </c>
      <c r="F79" s="1"/>
      <c r="G79" s="1"/>
      <c r="H79" s="1"/>
      <c r="I79" s="1"/>
    </row>
    <row r="80" spans="1:9" ht="22.5" x14ac:dyDescent="0.55000000000000004">
      <c r="A80" s="96">
        <v>77</v>
      </c>
      <c r="B80" s="97" t="s">
        <v>35</v>
      </c>
      <c r="C80" s="97" t="s">
        <v>442</v>
      </c>
      <c r="D80" s="100" t="s">
        <v>423</v>
      </c>
      <c r="E80" s="101">
        <v>200000000</v>
      </c>
      <c r="F80" s="1"/>
      <c r="G80" s="1"/>
      <c r="H80" s="1"/>
      <c r="I80" s="1"/>
    </row>
    <row r="81" spans="1:9" ht="22.5" x14ac:dyDescent="0.55000000000000004">
      <c r="A81" s="96">
        <v>78</v>
      </c>
      <c r="B81" s="97" t="s">
        <v>16</v>
      </c>
      <c r="C81" s="97" t="s">
        <v>443</v>
      </c>
      <c r="D81" s="100" t="s">
        <v>423</v>
      </c>
      <c r="E81" s="101">
        <v>150000000</v>
      </c>
      <c r="F81" s="1"/>
      <c r="G81" s="1"/>
      <c r="H81" s="1"/>
      <c r="I81" s="1"/>
    </row>
    <row r="82" spans="1:9" ht="22.5" x14ac:dyDescent="0.55000000000000004">
      <c r="A82" s="96">
        <v>79</v>
      </c>
      <c r="B82" s="97" t="s">
        <v>444</v>
      </c>
      <c r="C82" s="97" t="s">
        <v>445</v>
      </c>
      <c r="D82" s="100" t="s">
        <v>423</v>
      </c>
      <c r="E82" s="101">
        <v>250000000</v>
      </c>
      <c r="F82" s="1"/>
      <c r="G82" s="1"/>
      <c r="H82" s="1"/>
      <c r="I82" s="1"/>
    </row>
    <row r="83" spans="1:9" ht="22.5" x14ac:dyDescent="0.55000000000000004">
      <c r="A83" s="96">
        <v>80</v>
      </c>
      <c r="B83" s="97" t="s">
        <v>28</v>
      </c>
      <c r="C83" s="97" t="s">
        <v>446</v>
      </c>
      <c r="D83" s="104" t="s">
        <v>423</v>
      </c>
      <c r="E83" s="112">
        <v>200000000</v>
      </c>
      <c r="F83" s="1"/>
      <c r="G83" s="1"/>
      <c r="H83" s="1"/>
      <c r="I83" s="1"/>
    </row>
    <row r="84" spans="1:9" ht="22.5" x14ac:dyDescent="0.55000000000000004">
      <c r="A84" s="96">
        <v>81</v>
      </c>
      <c r="B84" s="97" t="s">
        <v>13</v>
      </c>
      <c r="C84" s="97" t="s">
        <v>447</v>
      </c>
      <c r="D84" s="104" t="s">
        <v>423</v>
      </c>
      <c r="E84" s="111">
        <v>250000000</v>
      </c>
      <c r="F84" s="1"/>
      <c r="G84" s="1"/>
      <c r="H84" s="1"/>
      <c r="I84" s="1"/>
    </row>
    <row r="85" spans="1:9" ht="22.5" x14ac:dyDescent="0.55000000000000004">
      <c r="A85" s="96">
        <v>82</v>
      </c>
      <c r="B85" s="97" t="s">
        <v>448</v>
      </c>
      <c r="C85" s="97" t="s">
        <v>449</v>
      </c>
      <c r="D85" s="104" t="s">
        <v>423</v>
      </c>
      <c r="E85" s="112">
        <v>250000000</v>
      </c>
      <c r="F85" s="1"/>
      <c r="G85" s="1"/>
      <c r="H85" s="1"/>
      <c r="I85" s="1"/>
    </row>
    <row r="86" spans="1:9" ht="22.5" x14ac:dyDescent="0.55000000000000004">
      <c r="A86" s="96">
        <v>83</v>
      </c>
      <c r="B86" s="97" t="s">
        <v>450</v>
      </c>
      <c r="C86" s="97" t="s">
        <v>451</v>
      </c>
      <c r="D86" s="104" t="s">
        <v>423</v>
      </c>
      <c r="E86" s="111">
        <v>250000000</v>
      </c>
      <c r="F86" s="1"/>
      <c r="G86" s="1"/>
      <c r="H86" s="1"/>
      <c r="I86" s="1"/>
    </row>
    <row r="87" spans="1:9" ht="22.5" x14ac:dyDescent="0.55000000000000004">
      <c r="A87" s="96">
        <v>84</v>
      </c>
      <c r="B87" s="97" t="s">
        <v>452</v>
      </c>
      <c r="C87" s="97" t="s">
        <v>453</v>
      </c>
      <c r="D87" s="104" t="s">
        <v>423</v>
      </c>
      <c r="E87" s="111">
        <v>150000000</v>
      </c>
      <c r="F87" s="1"/>
      <c r="G87" s="1"/>
      <c r="H87" s="1"/>
      <c r="I87" s="1"/>
    </row>
    <row r="88" spans="1:9" ht="22.5" x14ac:dyDescent="0.55000000000000004">
      <c r="A88" s="96">
        <v>85</v>
      </c>
      <c r="B88" s="97" t="s">
        <v>454</v>
      </c>
      <c r="C88" s="97" t="s">
        <v>455</v>
      </c>
      <c r="D88" s="104" t="s">
        <v>423</v>
      </c>
      <c r="E88" s="111">
        <v>200000000</v>
      </c>
      <c r="F88" s="1"/>
      <c r="G88" s="1"/>
      <c r="H88" s="1"/>
      <c r="I88" s="1"/>
    </row>
    <row r="89" spans="1:9" ht="22.5" x14ac:dyDescent="0.55000000000000004">
      <c r="A89" s="96">
        <v>86</v>
      </c>
      <c r="B89" s="97" t="s">
        <v>456</v>
      </c>
      <c r="C89" s="97" t="s">
        <v>457</v>
      </c>
      <c r="D89" s="104" t="s">
        <v>423</v>
      </c>
      <c r="E89" s="112">
        <v>200000000</v>
      </c>
      <c r="F89" s="1"/>
      <c r="G89" s="1"/>
      <c r="H89" s="1"/>
      <c r="I89" s="1"/>
    </row>
    <row r="90" spans="1:9" ht="22.5" x14ac:dyDescent="0.55000000000000004">
      <c r="A90" s="96">
        <v>87</v>
      </c>
      <c r="B90" s="97" t="s">
        <v>458</v>
      </c>
      <c r="C90" s="97" t="s">
        <v>459</v>
      </c>
      <c r="D90" s="104" t="s">
        <v>423</v>
      </c>
      <c r="E90" s="101">
        <v>100000000</v>
      </c>
      <c r="F90" s="1"/>
      <c r="G90" s="1"/>
      <c r="H90" s="1"/>
      <c r="I90" s="1"/>
    </row>
    <row r="91" spans="1:9" ht="22.5" x14ac:dyDescent="0.55000000000000004">
      <c r="A91" s="96">
        <v>88</v>
      </c>
      <c r="B91" s="97" t="s">
        <v>30</v>
      </c>
      <c r="C91" s="97" t="s">
        <v>460</v>
      </c>
      <c r="D91" s="104" t="s">
        <v>423</v>
      </c>
      <c r="E91" s="101">
        <v>100000000</v>
      </c>
      <c r="F91" s="1"/>
      <c r="G91" s="1"/>
      <c r="H91" s="1"/>
      <c r="I91" s="1"/>
    </row>
    <row r="92" spans="1:9" ht="22.5" x14ac:dyDescent="0.55000000000000004">
      <c r="A92" s="96">
        <v>89</v>
      </c>
      <c r="B92" s="97" t="s">
        <v>461</v>
      </c>
      <c r="C92" s="97" t="s">
        <v>462</v>
      </c>
      <c r="D92" s="104" t="s">
        <v>423</v>
      </c>
      <c r="E92" s="101">
        <v>100000000</v>
      </c>
      <c r="F92" s="1"/>
      <c r="G92" s="1"/>
      <c r="H92" s="1"/>
      <c r="I92" s="1"/>
    </row>
    <row r="93" spans="1:9" ht="22.5" x14ac:dyDescent="0.55000000000000004">
      <c r="A93" s="96">
        <v>90</v>
      </c>
      <c r="B93" s="97" t="s">
        <v>33</v>
      </c>
      <c r="C93" s="97" t="s">
        <v>463</v>
      </c>
      <c r="D93" s="104" t="s">
        <v>423</v>
      </c>
      <c r="E93" s="101">
        <v>100000000</v>
      </c>
      <c r="F93" s="1"/>
      <c r="G93" s="1"/>
      <c r="H93" s="1"/>
      <c r="I93" s="1"/>
    </row>
    <row r="94" spans="1:9" ht="22.5" x14ac:dyDescent="0.55000000000000004">
      <c r="A94" s="96">
        <v>91</v>
      </c>
      <c r="B94" s="97" t="s">
        <v>464</v>
      </c>
      <c r="C94" s="97" t="s">
        <v>465</v>
      </c>
      <c r="D94" s="100" t="s">
        <v>423</v>
      </c>
      <c r="E94" s="101">
        <v>100000000</v>
      </c>
      <c r="F94" s="1"/>
      <c r="G94" s="1"/>
      <c r="H94" s="1"/>
      <c r="I94" s="1"/>
    </row>
    <row r="95" spans="1:9" ht="22.5" x14ac:dyDescent="0.55000000000000004">
      <c r="A95" s="96">
        <v>92</v>
      </c>
      <c r="B95" s="97" t="s">
        <v>466</v>
      </c>
      <c r="C95" s="97" t="s">
        <v>467</v>
      </c>
      <c r="D95" s="100" t="s">
        <v>423</v>
      </c>
      <c r="E95" s="101">
        <v>100000000</v>
      </c>
      <c r="F95" s="1"/>
      <c r="G95" s="1"/>
      <c r="H95" s="1"/>
      <c r="I95" s="1"/>
    </row>
    <row r="96" spans="1:9" ht="22.5" x14ac:dyDescent="0.55000000000000004">
      <c r="A96" s="96">
        <v>93</v>
      </c>
      <c r="B96" s="97" t="s">
        <v>468</v>
      </c>
      <c r="C96" s="97" t="s">
        <v>469</v>
      </c>
      <c r="D96" s="100" t="s">
        <v>423</v>
      </c>
      <c r="E96" s="101">
        <v>100000000</v>
      </c>
      <c r="F96" s="1"/>
      <c r="G96" s="1"/>
      <c r="H96" s="1"/>
      <c r="I96" s="1"/>
    </row>
    <row r="97" spans="1:9" ht="22.5" x14ac:dyDescent="0.55000000000000004">
      <c r="A97" s="96">
        <v>94</v>
      </c>
      <c r="B97" s="97" t="s">
        <v>470</v>
      </c>
      <c r="C97" s="97" t="s">
        <v>471</v>
      </c>
      <c r="D97" s="100" t="s">
        <v>423</v>
      </c>
      <c r="E97" s="101">
        <v>100000000</v>
      </c>
      <c r="F97" s="1"/>
      <c r="G97" s="1"/>
      <c r="H97" s="1"/>
      <c r="I97" s="1"/>
    </row>
    <row r="98" spans="1:9" ht="22.5" x14ac:dyDescent="0.55000000000000004">
      <c r="A98" s="96">
        <v>95</v>
      </c>
      <c r="B98" s="97" t="s">
        <v>472</v>
      </c>
      <c r="C98" s="97" t="s">
        <v>473</v>
      </c>
      <c r="D98" s="100" t="s">
        <v>423</v>
      </c>
      <c r="E98" s="101">
        <v>100000000</v>
      </c>
      <c r="F98" s="1"/>
      <c r="G98" s="1"/>
      <c r="H98" s="1"/>
      <c r="I98" s="1"/>
    </row>
    <row r="99" spans="1:9" ht="22.5" x14ac:dyDescent="0.55000000000000004">
      <c r="A99" s="96">
        <v>96</v>
      </c>
      <c r="B99" s="97" t="s">
        <v>31</v>
      </c>
      <c r="C99" s="97" t="s">
        <v>474</v>
      </c>
      <c r="D99" s="100" t="s">
        <v>423</v>
      </c>
      <c r="E99" s="101">
        <v>100000000</v>
      </c>
      <c r="F99" s="1"/>
      <c r="G99" s="1"/>
      <c r="H99" s="1"/>
      <c r="I99" s="1"/>
    </row>
    <row r="100" spans="1:9" ht="22.5" x14ac:dyDescent="0.55000000000000004">
      <c r="A100" s="96">
        <v>97</v>
      </c>
      <c r="B100" s="97" t="s">
        <v>475</v>
      </c>
      <c r="C100" s="97" t="s">
        <v>476</v>
      </c>
      <c r="D100" s="105" t="s">
        <v>477</v>
      </c>
      <c r="E100" s="101">
        <v>30000000</v>
      </c>
      <c r="F100" s="1"/>
      <c r="G100" s="1"/>
      <c r="H100" s="1"/>
      <c r="I100" s="1"/>
    </row>
    <row r="101" spans="1:9" ht="22.5" x14ac:dyDescent="0.55000000000000004">
      <c r="A101" s="96">
        <v>98</v>
      </c>
      <c r="B101" s="97" t="s">
        <v>478</v>
      </c>
      <c r="C101" s="97" t="s">
        <v>476</v>
      </c>
      <c r="D101" s="105" t="s">
        <v>477</v>
      </c>
      <c r="E101" s="101">
        <v>30000000</v>
      </c>
      <c r="F101" s="1"/>
      <c r="G101" s="1"/>
      <c r="H101" s="1"/>
      <c r="I101" s="1"/>
    </row>
    <row r="102" spans="1:9" ht="22.5" x14ac:dyDescent="0.55000000000000004">
      <c r="A102" s="96">
        <v>99</v>
      </c>
      <c r="B102" s="97" t="s">
        <v>479</v>
      </c>
      <c r="C102" s="97" t="s">
        <v>476</v>
      </c>
      <c r="D102" s="105" t="s">
        <v>477</v>
      </c>
      <c r="E102" s="101">
        <v>30000000</v>
      </c>
      <c r="F102" s="1"/>
      <c r="G102" s="1"/>
      <c r="H102" s="1"/>
      <c r="I102" s="1"/>
    </row>
    <row r="103" spans="1:9" ht="22.5" x14ac:dyDescent="0.55000000000000004">
      <c r="A103" s="96">
        <v>100</v>
      </c>
      <c r="B103" s="97" t="s">
        <v>480</v>
      </c>
      <c r="C103" s="97" t="s">
        <v>476</v>
      </c>
      <c r="D103" s="105" t="s">
        <v>477</v>
      </c>
      <c r="E103" s="101">
        <v>30000000</v>
      </c>
      <c r="F103" s="1"/>
      <c r="G103" s="1"/>
      <c r="H103" s="1"/>
      <c r="I103" s="1"/>
    </row>
    <row r="104" spans="1:9" ht="22.5" x14ac:dyDescent="0.55000000000000004">
      <c r="A104" s="96">
        <v>101</v>
      </c>
      <c r="B104" s="97" t="s">
        <v>481</v>
      </c>
      <c r="C104" s="97" t="s">
        <v>476</v>
      </c>
      <c r="D104" s="105" t="s">
        <v>477</v>
      </c>
      <c r="E104" s="101">
        <v>30000000</v>
      </c>
      <c r="F104" s="1"/>
      <c r="G104" s="1"/>
      <c r="H104" s="1"/>
      <c r="I104" s="1"/>
    </row>
    <row r="105" spans="1:9" ht="22.5" x14ac:dyDescent="0.55000000000000004">
      <c r="A105" s="96">
        <v>102</v>
      </c>
      <c r="B105" s="97" t="s">
        <v>482</v>
      </c>
      <c r="C105" s="97" t="s">
        <v>476</v>
      </c>
      <c r="D105" s="105" t="s">
        <v>477</v>
      </c>
      <c r="E105" s="101">
        <v>30000000</v>
      </c>
      <c r="F105" s="1"/>
      <c r="G105" s="1"/>
      <c r="H105" s="1"/>
      <c r="I105" s="1"/>
    </row>
    <row r="106" spans="1:9" ht="22.5" x14ac:dyDescent="0.55000000000000004">
      <c r="A106" s="96">
        <v>103</v>
      </c>
      <c r="B106" s="97" t="s">
        <v>483</v>
      </c>
      <c r="C106" s="97" t="s">
        <v>476</v>
      </c>
      <c r="D106" s="105" t="s">
        <v>477</v>
      </c>
      <c r="E106" s="101">
        <v>30000000</v>
      </c>
      <c r="F106" s="1"/>
      <c r="G106" s="1"/>
      <c r="H106" s="1"/>
      <c r="I106" s="1"/>
    </row>
    <row r="107" spans="1:9" ht="22.5" x14ac:dyDescent="0.55000000000000004">
      <c r="A107" s="96">
        <v>104</v>
      </c>
      <c r="B107" s="97" t="s">
        <v>484</v>
      </c>
      <c r="C107" s="97" t="s">
        <v>476</v>
      </c>
      <c r="D107" s="105" t="s">
        <v>477</v>
      </c>
      <c r="E107" s="101">
        <v>30000000</v>
      </c>
      <c r="F107" s="1"/>
      <c r="G107" s="1"/>
      <c r="H107" s="1"/>
      <c r="I107" s="1"/>
    </row>
    <row r="108" spans="1:9" ht="22.5" x14ac:dyDescent="0.55000000000000004">
      <c r="A108" s="96">
        <v>105</v>
      </c>
      <c r="B108" s="97" t="s">
        <v>338</v>
      </c>
      <c r="C108" s="97" t="s">
        <v>476</v>
      </c>
      <c r="D108" s="105" t="s">
        <v>477</v>
      </c>
      <c r="E108" s="101">
        <v>30000000</v>
      </c>
      <c r="F108" s="1"/>
      <c r="G108" s="1"/>
      <c r="H108" s="1"/>
      <c r="I108" s="1"/>
    </row>
    <row r="109" spans="1:9" ht="22.5" x14ac:dyDescent="0.55000000000000004">
      <c r="A109" s="96">
        <v>106</v>
      </c>
      <c r="B109" s="97" t="s">
        <v>485</v>
      </c>
      <c r="C109" s="97" t="s">
        <v>476</v>
      </c>
      <c r="D109" s="105" t="s">
        <v>477</v>
      </c>
      <c r="E109" s="101">
        <v>30000000</v>
      </c>
      <c r="F109" s="1"/>
      <c r="G109" s="1"/>
      <c r="H109" s="1"/>
      <c r="I109" s="1"/>
    </row>
    <row r="110" spans="1:9" ht="22.5" x14ac:dyDescent="0.55000000000000004">
      <c r="A110" s="96">
        <v>107</v>
      </c>
      <c r="B110" s="97" t="s">
        <v>486</v>
      </c>
      <c r="C110" s="97" t="s">
        <v>476</v>
      </c>
      <c r="D110" s="105" t="s">
        <v>477</v>
      </c>
      <c r="E110" s="101">
        <v>30000000</v>
      </c>
      <c r="F110" s="1"/>
      <c r="G110" s="1"/>
      <c r="H110" s="1"/>
      <c r="I110" s="1"/>
    </row>
    <row r="111" spans="1:9" ht="22.5" x14ac:dyDescent="0.55000000000000004">
      <c r="A111" s="96">
        <v>108</v>
      </c>
      <c r="B111" s="97" t="s">
        <v>487</v>
      </c>
      <c r="C111" s="97" t="s">
        <v>476</v>
      </c>
      <c r="D111" s="105" t="s">
        <v>477</v>
      </c>
      <c r="E111" s="101">
        <v>30000000</v>
      </c>
      <c r="F111" s="1"/>
      <c r="G111" s="1"/>
      <c r="H111" s="1"/>
      <c r="I111" s="1"/>
    </row>
    <row r="112" spans="1:9" ht="22.5" x14ac:dyDescent="0.55000000000000004">
      <c r="A112" s="96">
        <v>109</v>
      </c>
      <c r="B112" s="97" t="s">
        <v>488</v>
      </c>
      <c r="C112" s="97" t="s">
        <v>476</v>
      </c>
      <c r="D112" s="105" t="s">
        <v>477</v>
      </c>
      <c r="E112" s="101">
        <v>30000000</v>
      </c>
      <c r="F112" s="1"/>
      <c r="G112" s="1"/>
      <c r="H112" s="1"/>
      <c r="I112" s="1"/>
    </row>
    <row r="113" spans="1:5" s="1" customFormat="1" ht="22.5" x14ac:dyDescent="0.55000000000000004">
      <c r="A113" s="96">
        <v>110</v>
      </c>
      <c r="B113" s="97" t="s">
        <v>489</v>
      </c>
      <c r="C113" s="97" t="s">
        <v>476</v>
      </c>
      <c r="D113" s="105" t="s">
        <v>477</v>
      </c>
      <c r="E113" s="101">
        <v>30000000</v>
      </c>
    </row>
    <row r="114" spans="1:5" s="1" customFormat="1" ht="22.5" x14ac:dyDescent="0.55000000000000004">
      <c r="A114" s="96">
        <v>111</v>
      </c>
      <c r="B114" s="97" t="s">
        <v>490</v>
      </c>
      <c r="C114" s="97" t="s">
        <v>476</v>
      </c>
      <c r="D114" s="105" t="s">
        <v>477</v>
      </c>
      <c r="E114" s="101">
        <v>30000000</v>
      </c>
    </row>
    <row r="115" spans="1:5" s="1" customFormat="1" ht="22.5" x14ac:dyDescent="0.55000000000000004">
      <c r="A115" s="96">
        <v>112</v>
      </c>
      <c r="B115" s="97" t="s">
        <v>491</v>
      </c>
      <c r="C115" s="97" t="s">
        <v>476</v>
      </c>
      <c r="D115" s="105" t="s">
        <v>477</v>
      </c>
      <c r="E115" s="101">
        <v>30000000</v>
      </c>
    </row>
    <row r="116" spans="1:5" s="1" customFormat="1" ht="22.5" x14ac:dyDescent="0.55000000000000004">
      <c r="A116" s="96">
        <v>113</v>
      </c>
      <c r="B116" s="97" t="s">
        <v>395</v>
      </c>
      <c r="C116" s="97" t="s">
        <v>476</v>
      </c>
      <c r="D116" s="105" t="s">
        <v>477</v>
      </c>
      <c r="E116" s="101">
        <v>30000000</v>
      </c>
    </row>
    <row r="117" spans="1:5" s="1" customFormat="1" ht="22.5" x14ac:dyDescent="0.55000000000000004">
      <c r="A117" s="96">
        <v>114</v>
      </c>
      <c r="B117" s="97" t="s">
        <v>492</v>
      </c>
      <c r="C117" s="97" t="s">
        <v>476</v>
      </c>
      <c r="D117" s="105" t="s">
        <v>477</v>
      </c>
      <c r="E117" s="101">
        <v>30000000</v>
      </c>
    </row>
    <row r="118" spans="1:5" s="1" customFormat="1" ht="22.5" x14ac:dyDescent="0.55000000000000004">
      <c r="A118" s="96">
        <v>115</v>
      </c>
      <c r="B118" s="97" t="s">
        <v>493</v>
      </c>
      <c r="C118" s="97" t="s">
        <v>476</v>
      </c>
      <c r="D118" s="105" t="s">
        <v>477</v>
      </c>
      <c r="E118" s="101">
        <v>30000000</v>
      </c>
    </row>
    <row r="119" spans="1:5" s="1" customFormat="1" ht="22.5" x14ac:dyDescent="0.55000000000000004">
      <c r="A119" s="96">
        <v>116</v>
      </c>
      <c r="B119" s="97" t="s">
        <v>494</v>
      </c>
      <c r="C119" s="97" t="s">
        <v>476</v>
      </c>
      <c r="D119" s="105" t="s">
        <v>477</v>
      </c>
      <c r="E119" s="101">
        <v>30000000</v>
      </c>
    </row>
    <row r="120" spans="1:5" s="1" customFormat="1" ht="22.5" x14ac:dyDescent="0.55000000000000004">
      <c r="A120" s="96">
        <v>117</v>
      </c>
      <c r="B120" s="97" t="s">
        <v>495</v>
      </c>
      <c r="C120" s="97" t="s">
        <v>476</v>
      </c>
      <c r="D120" s="105" t="s">
        <v>477</v>
      </c>
      <c r="E120" s="101">
        <v>30000000</v>
      </c>
    </row>
    <row r="121" spans="1:5" s="1" customFormat="1" ht="22.5" x14ac:dyDescent="0.55000000000000004">
      <c r="A121" s="96">
        <v>118</v>
      </c>
      <c r="B121" s="97" t="s">
        <v>496</v>
      </c>
      <c r="C121" s="97" t="s">
        <v>476</v>
      </c>
      <c r="D121" s="105" t="s">
        <v>477</v>
      </c>
      <c r="E121" s="101">
        <v>30000000</v>
      </c>
    </row>
    <row r="122" spans="1:5" s="1" customFormat="1" ht="22.5" x14ac:dyDescent="0.55000000000000004">
      <c r="A122" s="96">
        <v>119</v>
      </c>
      <c r="B122" s="97" t="s">
        <v>497</v>
      </c>
      <c r="C122" s="97" t="s">
        <v>476</v>
      </c>
      <c r="D122" s="105" t="s">
        <v>477</v>
      </c>
      <c r="E122" s="101">
        <v>30000000</v>
      </c>
    </row>
    <row r="123" spans="1:5" s="1" customFormat="1" ht="22.5" x14ac:dyDescent="0.55000000000000004">
      <c r="A123" s="96">
        <v>120</v>
      </c>
      <c r="B123" s="97" t="s">
        <v>498</v>
      </c>
      <c r="C123" s="97" t="s">
        <v>476</v>
      </c>
      <c r="D123" s="105" t="s">
        <v>477</v>
      </c>
      <c r="E123" s="101">
        <v>30000000</v>
      </c>
    </row>
    <row r="124" spans="1:5" s="1" customFormat="1" ht="22.5" x14ac:dyDescent="0.55000000000000004">
      <c r="A124" s="96">
        <v>121</v>
      </c>
      <c r="B124" s="97" t="s">
        <v>499</v>
      </c>
      <c r="C124" s="97" t="s">
        <v>476</v>
      </c>
      <c r="D124" s="105" t="s">
        <v>477</v>
      </c>
      <c r="E124" s="101">
        <v>30000000</v>
      </c>
    </row>
    <row r="125" spans="1:5" s="1" customFormat="1" ht="22.5" x14ac:dyDescent="0.55000000000000004">
      <c r="A125" s="96">
        <v>122</v>
      </c>
      <c r="B125" s="97" t="s">
        <v>500</v>
      </c>
      <c r="C125" s="97" t="s">
        <v>476</v>
      </c>
      <c r="D125" s="105" t="s">
        <v>477</v>
      </c>
      <c r="E125" s="101">
        <v>30000000</v>
      </c>
    </row>
    <row r="126" spans="1:5" s="1" customFormat="1" ht="22.5" x14ac:dyDescent="0.55000000000000004">
      <c r="A126" s="96">
        <v>123</v>
      </c>
      <c r="B126" s="97" t="s">
        <v>501</v>
      </c>
      <c r="C126" s="97" t="s">
        <v>476</v>
      </c>
      <c r="D126" s="105" t="s">
        <v>477</v>
      </c>
      <c r="E126" s="101">
        <v>30000000</v>
      </c>
    </row>
    <row r="127" spans="1:5" s="1" customFormat="1" ht="22.5" x14ac:dyDescent="0.55000000000000004">
      <c r="A127" s="96">
        <v>124</v>
      </c>
      <c r="B127" s="97" t="s">
        <v>502</v>
      </c>
      <c r="C127" s="97" t="s">
        <v>476</v>
      </c>
      <c r="D127" s="105" t="s">
        <v>477</v>
      </c>
      <c r="E127" s="101">
        <v>30000000</v>
      </c>
    </row>
    <row r="128" spans="1:5" s="1" customFormat="1" ht="22.5" x14ac:dyDescent="0.55000000000000004">
      <c r="A128" s="96">
        <v>125</v>
      </c>
      <c r="B128" s="97" t="s">
        <v>503</v>
      </c>
      <c r="C128" s="97" t="s">
        <v>476</v>
      </c>
      <c r="D128" s="105" t="s">
        <v>477</v>
      </c>
      <c r="E128" s="101">
        <v>30000000</v>
      </c>
    </row>
    <row r="129" spans="1:9" ht="22.5" x14ac:dyDescent="0.55000000000000004">
      <c r="A129" s="96">
        <v>126</v>
      </c>
      <c r="B129" s="97" t="s">
        <v>504</v>
      </c>
      <c r="C129" s="97" t="s">
        <v>476</v>
      </c>
      <c r="D129" s="105" t="s">
        <v>477</v>
      </c>
      <c r="E129" s="101">
        <v>30000000</v>
      </c>
      <c r="F129" s="1"/>
      <c r="G129" s="1"/>
      <c r="H129" s="1"/>
      <c r="I129" s="1"/>
    </row>
    <row r="130" spans="1:9" ht="22.5" x14ac:dyDescent="0.55000000000000004">
      <c r="A130" s="96">
        <v>127</v>
      </c>
      <c r="B130" s="97" t="s">
        <v>505</v>
      </c>
      <c r="C130" s="97" t="s">
        <v>476</v>
      </c>
      <c r="D130" s="105" t="s">
        <v>477</v>
      </c>
      <c r="E130" s="101">
        <v>30000000</v>
      </c>
      <c r="F130" s="1"/>
      <c r="G130" s="1"/>
      <c r="H130" s="1"/>
      <c r="I130" s="1"/>
    </row>
    <row r="131" spans="1:9" ht="22.5" x14ac:dyDescent="0.55000000000000004">
      <c r="A131" s="96">
        <v>128</v>
      </c>
      <c r="B131" s="97" t="s">
        <v>421</v>
      </c>
      <c r="C131" s="97" t="s">
        <v>476</v>
      </c>
      <c r="D131" s="105" t="s">
        <v>477</v>
      </c>
      <c r="E131" s="101">
        <v>20000000</v>
      </c>
      <c r="F131" s="1"/>
      <c r="G131" s="1"/>
      <c r="H131" s="1"/>
      <c r="I131" s="1"/>
    </row>
    <row r="132" spans="1:9" ht="22.5" x14ac:dyDescent="0.55000000000000004">
      <c r="A132" s="96">
        <v>129</v>
      </c>
      <c r="B132" s="97" t="s">
        <v>424</v>
      </c>
      <c r="C132" s="97" t="s">
        <v>476</v>
      </c>
      <c r="D132" s="105" t="s">
        <v>477</v>
      </c>
      <c r="E132" s="101">
        <v>20000000</v>
      </c>
      <c r="F132" s="1"/>
      <c r="G132" s="1"/>
      <c r="H132" s="1"/>
      <c r="I132" s="1"/>
    </row>
    <row r="133" spans="1:9" ht="22.5" x14ac:dyDescent="0.55000000000000004">
      <c r="A133" s="96">
        <v>130</v>
      </c>
      <c r="B133" s="97" t="s">
        <v>506</v>
      </c>
      <c r="C133" s="97" t="s">
        <v>476</v>
      </c>
      <c r="D133" s="105" t="s">
        <v>477</v>
      </c>
      <c r="E133" s="101">
        <v>20000000</v>
      </c>
      <c r="F133" s="1"/>
      <c r="G133" s="1"/>
      <c r="H133" s="1"/>
      <c r="I133" s="1"/>
    </row>
    <row r="134" spans="1:9" ht="22.5" x14ac:dyDescent="0.55000000000000004">
      <c r="A134" s="96">
        <v>131</v>
      </c>
      <c r="B134" s="97" t="s">
        <v>34</v>
      </c>
      <c r="C134" s="97" t="s">
        <v>476</v>
      </c>
      <c r="D134" s="105" t="s">
        <v>477</v>
      </c>
      <c r="E134" s="101">
        <v>20000000</v>
      </c>
      <c r="F134" s="1"/>
      <c r="G134" s="1"/>
      <c r="H134" s="1"/>
      <c r="I134" s="1"/>
    </row>
    <row r="135" spans="1:9" ht="22.5" x14ac:dyDescent="0.55000000000000004">
      <c r="A135" s="96">
        <v>132</v>
      </c>
      <c r="B135" s="97" t="s">
        <v>427</v>
      </c>
      <c r="C135" s="97" t="s">
        <v>476</v>
      </c>
      <c r="D135" s="105" t="s">
        <v>477</v>
      </c>
      <c r="E135" s="101">
        <v>20000000</v>
      </c>
      <c r="F135" s="1"/>
      <c r="G135" s="1"/>
      <c r="H135" s="1"/>
      <c r="I135" s="1"/>
    </row>
    <row r="136" spans="1:9" ht="22.5" x14ac:dyDescent="0.55000000000000004">
      <c r="A136" s="96">
        <v>133</v>
      </c>
      <c r="B136" s="97" t="s">
        <v>507</v>
      </c>
      <c r="C136" s="97" t="s">
        <v>476</v>
      </c>
      <c r="D136" s="105" t="s">
        <v>477</v>
      </c>
      <c r="E136" s="101">
        <v>20000000</v>
      </c>
      <c r="F136" s="1"/>
      <c r="G136" s="1"/>
      <c r="H136" s="1"/>
      <c r="I136" s="1"/>
    </row>
    <row r="137" spans="1:9" ht="22.5" x14ac:dyDescent="0.55000000000000004">
      <c r="A137" s="96">
        <v>134</v>
      </c>
      <c r="B137" s="97" t="s">
        <v>508</v>
      </c>
      <c r="C137" s="97" t="s">
        <v>476</v>
      </c>
      <c r="D137" s="105" t="s">
        <v>477</v>
      </c>
      <c r="E137" s="101">
        <v>20000000</v>
      </c>
      <c r="F137" s="1"/>
      <c r="G137" s="1"/>
      <c r="H137" s="1"/>
      <c r="I137" s="1"/>
    </row>
    <row r="138" spans="1:9" ht="22.5" x14ac:dyDescent="0.55000000000000004">
      <c r="A138" s="96">
        <v>135</v>
      </c>
      <c r="B138" s="97" t="s">
        <v>509</v>
      </c>
      <c r="C138" s="97" t="s">
        <v>476</v>
      </c>
      <c r="D138" s="105" t="s">
        <v>477</v>
      </c>
      <c r="E138" s="101">
        <v>20000000</v>
      </c>
      <c r="F138" s="1"/>
      <c r="G138" s="1"/>
      <c r="H138" s="1"/>
      <c r="I138" s="1"/>
    </row>
    <row r="139" spans="1:9" ht="22.5" x14ac:dyDescent="0.55000000000000004">
      <c r="A139" s="96">
        <v>136</v>
      </c>
      <c r="B139" s="97" t="s">
        <v>429</v>
      </c>
      <c r="C139" s="97" t="s">
        <v>476</v>
      </c>
      <c r="D139" s="105" t="s">
        <v>477</v>
      </c>
      <c r="E139" s="101">
        <v>20000000</v>
      </c>
      <c r="F139" s="1"/>
      <c r="G139" s="1"/>
      <c r="H139" s="1"/>
      <c r="I139" s="1"/>
    </row>
    <row r="140" spans="1:9" ht="22.5" x14ac:dyDescent="0.55000000000000004">
      <c r="A140" s="96">
        <v>137</v>
      </c>
      <c r="B140" s="97" t="s">
        <v>431</v>
      </c>
      <c r="C140" s="97" t="s">
        <v>476</v>
      </c>
      <c r="D140" s="105" t="s">
        <v>477</v>
      </c>
      <c r="E140" s="101">
        <v>20000000</v>
      </c>
      <c r="F140" s="1"/>
      <c r="G140" s="1"/>
      <c r="H140" s="1"/>
      <c r="I140" s="1"/>
    </row>
    <row r="141" spans="1:9" ht="22.5" x14ac:dyDescent="0.55000000000000004">
      <c r="A141" s="96">
        <v>138</v>
      </c>
      <c r="B141" s="97" t="s">
        <v>32</v>
      </c>
      <c r="C141" s="97" t="s">
        <v>476</v>
      </c>
      <c r="D141" s="105" t="s">
        <v>477</v>
      </c>
      <c r="E141" s="101">
        <v>20000000</v>
      </c>
      <c r="F141" s="1"/>
      <c r="G141" s="1"/>
      <c r="H141" s="1"/>
      <c r="I141" s="1"/>
    </row>
    <row r="142" spans="1:9" ht="22.5" x14ac:dyDescent="0.55000000000000004">
      <c r="A142" s="96">
        <v>139</v>
      </c>
      <c r="B142" s="97" t="s">
        <v>510</v>
      </c>
      <c r="C142" s="97" t="s">
        <v>476</v>
      </c>
      <c r="D142" s="105" t="s">
        <v>477</v>
      </c>
      <c r="E142" s="101">
        <v>20000000</v>
      </c>
      <c r="F142" s="1"/>
      <c r="G142" s="1"/>
      <c r="H142" s="1"/>
      <c r="I142" s="1"/>
    </row>
    <row r="143" spans="1:9" ht="22.5" x14ac:dyDescent="0.55000000000000004">
      <c r="A143" s="96">
        <v>140</v>
      </c>
      <c r="B143" s="97" t="s">
        <v>434</v>
      </c>
      <c r="C143" s="97" t="s">
        <v>476</v>
      </c>
      <c r="D143" s="105" t="s">
        <v>477</v>
      </c>
      <c r="E143" s="101">
        <v>20000000</v>
      </c>
      <c r="F143" s="1"/>
      <c r="G143" s="1"/>
      <c r="H143" s="1"/>
      <c r="I143" s="1"/>
    </row>
    <row r="144" spans="1:9" ht="22.5" x14ac:dyDescent="0.55000000000000004">
      <c r="A144" s="96">
        <v>141</v>
      </c>
      <c r="B144" s="97" t="s">
        <v>436</v>
      </c>
      <c r="C144" s="97" t="s">
        <v>476</v>
      </c>
      <c r="D144" s="105" t="s">
        <v>477</v>
      </c>
      <c r="E144" s="101">
        <v>20000000</v>
      </c>
      <c r="F144" s="1"/>
      <c r="G144" s="1"/>
      <c r="H144" s="1"/>
      <c r="I144" s="1"/>
    </row>
    <row r="145" spans="1:9" ht="22.5" x14ac:dyDescent="0.55000000000000004">
      <c r="A145" s="96">
        <v>142</v>
      </c>
      <c r="B145" s="97" t="s">
        <v>511</v>
      </c>
      <c r="C145" s="97" t="s">
        <v>476</v>
      </c>
      <c r="D145" s="105" t="s">
        <v>477</v>
      </c>
      <c r="E145" s="101">
        <v>20000000</v>
      </c>
      <c r="F145" s="1"/>
      <c r="G145" s="1"/>
      <c r="H145" s="1"/>
      <c r="I145" s="1"/>
    </row>
    <row r="146" spans="1:9" ht="22.5" x14ac:dyDescent="0.55000000000000004">
      <c r="A146" s="96">
        <v>143</v>
      </c>
      <c r="B146" s="97" t="s">
        <v>438</v>
      </c>
      <c r="C146" s="97" t="s">
        <v>476</v>
      </c>
      <c r="D146" s="105" t="s">
        <v>477</v>
      </c>
      <c r="E146" s="101">
        <v>20000000</v>
      </c>
      <c r="F146" s="1"/>
      <c r="G146" s="1"/>
      <c r="H146" s="1"/>
      <c r="I146" s="1"/>
    </row>
    <row r="147" spans="1:9" ht="22.5" x14ac:dyDescent="0.55000000000000004">
      <c r="A147" s="96">
        <v>144</v>
      </c>
      <c r="B147" s="97" t="s">
        <v>512</v>
      </c>
      <c r="C147" s="97" t="s">
        <v>476</v>
      </c>
      <c r="D147" s="105" t="s">
        <v>477</v>
      </c>
      <c r="E147" s="101">
        <v>20000000</v>
      </c>
      <c r="F147" s="1"/>
      <c r="G147" s="1"/>
      <c r="H147" s="1"/>
      <c r="I147" s="1"/>
    </row>
    <row r="148" spans="1:9" ht="22.5" x14ac:dyDescent="0.55000000000000004">
      <c r="A148" s="96">
        <v>145</v>
      </c>
      <c r="B148" s="97" t="s">
        <v>513</v>
      </c>
      <c r="C148" s="97" t="s">
        <v>476</v>
      </c>
      <c r="D148" s="105" t="s">
        <v>477</v>
      </c>
      <c r="E148" s="101">
        <v>20000000</v>
      </c>
      <c r="F148" s="1"/>
      <c r="G148" s="1"/>
      <c r="H148" s="1"/>
      <c r="I148" s="1"/>
    </row>
    <row r="149" spans="1:9" ht="22.5" x14ac:dyDescent="0.55000000000000004">
      <c r="A149" s="96">
        <v>146</v>
      </c>
      <c r="B149" s="97" t="s">
        <v>440</v>
      </c>
      <c r="C149" s="97" t="s">
        <v>476</v>
      </c>
      <c r="D149" s="105" t="s">
        <v>477</v>
      </c>
      <c r="E149" s="101">
        <v>20000000</v>
      </c>
      <c r="F149" s="1"/>
      <c r="G149" s="1"/>
      <c r="H149" s="1"/>
      <c r="I149" s="1"/>
    </row>
    <row r="150" spans="1:9" ht="22.5" x14ac:dyDescent="0.55000000000000004">
      <c r="A150" s="96">
        <v>147</v>
      </c>
      <c r="B150" s="97" t="s">
        <v>514</v>
      </c>
      <c r="C150" s="97" t="s">
        <v>476</v>
      </c>
      <c r="D150" s="105" t="s">
        <v>477</v>
      </c>
      <c r="E150" s="101">
        <v>20000000</v>
      </c>
      <c r="F150" s="1"/>
      <c r="G150" s="1"/>
      <c r="H150" s="1"/>
      <c r="I150" s="1"/>
    </row>
    <row r="151" spans="1:9" ht="22.5" x14ac:dyDescent="0.55000000000000004">
      <c r="A151" s="96">
        <v>148</v>
      </c>
      <c r="B151" s="97" t="s">
        <v>35</v>
      </c>
      <c r="C151" s="97" t="s">
        <v>476</v>
      </c>
      <c r="D151" s="105" t="s">
        <v>477</v>
      </c>
      <c r="E151" s="101">
        <v>20000000</v>
      </c>
      <c r="F151" s="1"/>
      <c r="G151" s="1"/>
      <c r="H151" s="1"/>
      <c r="I151" s="1"/>
    </row>
    <row r="152" spans="1:9" ht="22.5" x14ac:dyDescent="0.55000000000000004">
      <c r="A152" s="96">
        <v>149</v>
      </c>
      <c r="B152" s="97" t="s">
        <v>16</v>
      </c>
      <c r="C152" s="97" t="s">
        <v>476</v>
      </c>
      <c r="D152" s="105" t="s">
        <v>477</v>
      </c>
      <c r="E152" s="101">
        <v>20000000</v>
      </c>
      <c r="F152" s="1"/>
      <c r="G152" s="1"/>
      <c r="H152" s="1"/>
      <c r="I152" s="1"/>
    </row>
    <row r="153" spans="1:9" ht="22.5" x14ac:dyDescent="0.55000000000000004">
      <c r="A153" s="96">
        <v>150</v>
      </c>
      <c r="B153" s="97" t="s">
        <v>515</v>
      </c>
      <c r="C153" s="97" t="s">
        <v>476</v>
      </c>
      <c r="D153" s="105" t="s">
        <v>477</v>
      </c>
      <c r="E153" s="101">
        <v>20000000</v>
      </c>
      <c r="F153" s="1"/>
      <c r="G153" s="1"/>
      <c r="H153" s="1"/>
      <c r="I153" s="1"/>
    </row>
    <row r="154" spans="1:9" ht="22.5" x14ac:dyDescent="0.55000000000000004">
      <c r="A154" s="96">
        <v>151</v>
      </c>
      <c r="B154" s="97" t="s">
        <v>444</v>
      </c>
      <c r="C154" s="97" t="s">
        <v>476</v>
      </c>
      <c r="D154" s="105" t="s">
        <v>477</v>
      </c>
      <c r="E154" s="101">
        <v>20000000</v>
      </c>
      <c r="F154" s="1"/>
      <c r="G154" s="1"/>
      <c r="H154" s="1"/>
      <c r="I154" s="1"/>
    </row>
    <row r="155" spans="1:9" ht="22.5" x14ac:dyDescent="0.55000000000000004">
      <c r="A155" s="96">
        <v>152</v>
      </c>
      <c r="B155" s="97" t="s">
        <v>28</v>
      </c>
      <c r="C155" s="97" t="s">
        <v>476</v>
      </c>
      <c r="D155" s="105" t="s">
        <v>477</v>
      </c>
      <c r="E155" s="101">
        <v>20000000</v>
      </c>
      <c r="F155" s="1"/>
      <c r="G155" s="1"/>
      <c r="H155" s="1"/>
      <c r="I155" s="1"/>
    </row>
    <row r="156" spans="1:9" ht="22.5" x14ac:dyDescent="0.55000000000000004">
      <c r="A156" s="96">
        <v>153</v>
      </c>
      <c r="B156" s="97" t="s">
        <v>461</v>
      </c>
      <c r="C156" s="97" t="s">
        <v>476</v>
      </c>
      <c r="D156" s="105" t="s">
        <v>477</v>
      </c>
      <c r="E156" s="101">
        <v>20000000</v>
      </c>
      <c r="F156" s="1"/>
      <c r="G156" s="1"/>
      <c r="H156" s="1"/>
      <c r="I156" s="1"/>
    </row>
    <row r="157" spans="1:9" ht="22.5" x14ac:dyDescent="0.55000000000000004">
      <c r="A157" s="96">
        <v>154</v>
      </c>
      <c r="B157" s="97" t="s">
        <v>516</v>
      </c>
      <c r="C157" s="97" t="s">
        <v>476</v>
      </c>
      <c r="D157" s="105" t="s">
        <v>477</v>
      </c>
      <c r="E157" s="101">
        <v>20000000</v>
      </c>
      <c r="F157" s="1"/>
      <c r="G157" s="1"/>
      <c r="H157" s="1"/>
      <c r="I157" s="1"/>
    </row>
    <row r="158" spans="1:9" ht="22.5" x14ac:dyDescent="0.55000000000000004">
      <c r="A158" s="96">
        <v>155</v>
      </c>
      <c r="B158" s="97" t="s">
        <v>13</v>
      </c>
      <c r="C158" s="97" t="s">
        <v>476</v>
      </c>
      <c r="D158" s="105" t="s">
        <v>477</v>
      </c>
      <c r="E158" s="101">
        <v>20000000</v>
      </c>
      <c r="F158" s="1"/>
      <c r="G158" s="1"/>
      <c r="H158" s="1"/>
      <c r="I158" s="1"/>
    </row>
    <row r="159" spans="1:9" ht="22.5" x14ac:dyDescent="0.55000000000000004">
      <c r="A159" s="96">
        <v>156</v>
      </c>
      <c r="B159" s="97" t="s">
        <v>448</v>
      </c>
      <c r="C159" s="97" t="s">
        <v>476</v>
      </c>
      <c r="D159" s="105" t="s">
        <v>477</v>
      </c>
      <c r="E159" s="101">
        <v>20000000</v>
      </c>
      <c r="F159" s="1"/>
      <c r="G159" s="1"/>
      <c r="H159" s="1"/>
      <c r="I159" s="1"/>
    </row>
    <row r="160" spans="1:9" ht="22.5" x14ac:dyDescent="0.55000000000000004">
      <c r="A160" s="96">
        <v>157</v>
      </c>
      <c r="B160" s="97" t="s">
        <v>450</v>
      </c>
      <c r="C160" s="97" t="s">
        <v>476</v>
      </c>
      <c r="D160" s="105" t="s">
        <v>477</v>
      </c>
      <c r="E160" s="101">
        <v>20000000</v>
      </c>
      <c r="F160" s="1"/>
      <c r="G160" s="1"/>
      <c r="H160" s="1"/>
      <c r="I160" s="1"/>
    </row>
    <row r="161" spans="1:9" ht="22.5" x14ac:dyDescent="0.55000000000000004">
      <c r="A161" s="96">
        <v>158</v>
      </c>
      <c r="B161" s="97" t="s">
        <v>517</v>
      </c>
      <c r="C161" s="97" t="s">
        <v>476</v>
      </c>
      <c r="D161" s="105" t="s">
        <v>477</v>
      </c>
      <c r="E161" s="101">
        <v>20000000</v>
      </c>
      <c r="F161" s="1"/>
      <c r="G161" s="1"/>
      <c r="H161" s="1"/>
      <c r="I161" s="1"/>
    </row>
    <row r="162" spans="1:9" ht="22.5" x14ac:dyDescent="0.55000000000000004">
      <c r="A162" s="96">
        <v>159</v>
      </c>
      <c r="B162" s="97" t="s">
        <v>518</v>
      </c>
      <c r="C162" s="97" t="s">
        <v>476</v>
      </c>
      <c r="D162" s="105" t="s">
        <v>477</v>
      </c>
      <c r="E162" s="101">
        <v>20000000</v>
      </c>
    </row>
    <row r="163" spans="1:9" ht="22.5" x14ac:dyDescent="0.55000000000000004">
      <c r="A163" s="96">
        <v>160</v>
      </c>
      <c r="B163" s="97" t="s">
        <v>452</v>
      </c>
      <c r="C163" s="97" t="s">
        <v>476</v>
      </c>
      <c r="D163" s="105" t="s">
        <v>477</v>
      </c>
      <c r="E163" s="101">
        <v>20000000</v>
      </c>
    </row>
    <row r="164" spans="1:9" ht="22.5" x14ac:dyDescent="0.55000000000000004">
      <c r="A164" s="96">
        <v>161</v>
      </c>
      <c r="B164" s="97" t="s">
        <v>454</v>
      </c>
      <c r="C164" s="97" t="s">
        <v>476</v>
      </c>
      <c r="D164" s="105" t="s">
        <v>477</v>
      </c>
      <c r="E164" s="101">
        <v>20000000</v>
      </c>
      <c r="F164" s="1"/>
      <c r="G164" s="1"/>
      <c r="H164" s="1"/>
      <c r="I164" s="1"/>
    </row>
    <row r="165" spans="1:9" ht="22.5" x14ac:dyDescent="0.55000000000000004">
      <c r="A165" s="96">
        <v>162</v>
      </c>
      <c r="B165" s="97" t="s">
        <v>519</v>
      </c>
      <c r="C165" s="97" t="s">
        <v>476</v>
      </c>
      <c r="D165" s="105" t="s">
        <v>477</v>
      </c>
      <c r="E165" s="101">
        <v>20000000</v>
      </c>
      <c r="F165" s="1"/>
      <c r="G165" s="1"/>
      <c r="H165" s="1"/>
      <c r="I165" s="1"/>
    </row>
    <row r="166" spans="1:9" ht="22.5" x14ac:dyDescent="0.55000000000000004">
      <c r="A166" s="96">
        <v>163</v>
      </c>
      <c r="B166" s="97" t="s">
        <v>309</v>
      </c>
      <c r="C166" s="97" t="s">
        <v>476</v>
      </c>
      <c r="D166" s="105" t="s">
        <v>477</v>
      </c>
      <c r="E166" s="101">
        <v>10000000</v>
      </c>
      <c r="F166" s="1"/>
      <c r="G166" s="1"/>
      <c r="H166" s="1"/>
      <c r="I166" s="1"/>
    </row>
    <row r="167" spans="1:9" ht="22.5" x14ac:dyDescent="0.55000000000000004">
      <c r="A167" s="96">
        <v>164</v>
      </c>
      <c r="B167" s="97" t="s">
        <v>312</v>
      </c>
      <c r="C167" s="97" t="s">
        <v>476</v>
      </c>
      <c r="D167" s="105" t="s">
        <v>477</v>
      </c>
      <c r="E167" s="101">
        <v>10000000</v>
      </c>
      <c r="F167" s="1"/>
      <c r="G167" s="1"/>
      <c r="H167" s="1"/>
      <c r="I167" s="1"/>
    </row>
    <row r="168" spans="1:9" ht="22.5" x14ac:dyDescent="0.55000000000000004">
      <c r="A168" s="96">
        <v>165</v>
      </c>
      <c r="B168" s="97" t="s">
        <v>314</v>
      </c>
      <c r="C168" s="97" t="s">
        <v>476</v>
      </c>
      <c r="D168" s="105" t="s">
        <v>477</v>
      </c>
      <c r="E168" s="101">
        <v>10000000</v>
      </c>
      <c r="F168" s="1"/>
      <c r="G168" s="1"/>
      <c r="H168" s="1"/>
      <c r="I168" s="1"/>
    </row>
    <row r="169" spans="1:9" ht="22.5" x14ac:dyDescent="0.55000000000000004">
      <c r="A169" s="96">
        <v>166</v>
      </c>
      <c r="B169" s="97" t="s">
        <v>316</v>
      </c>
      <c r="C169" s="97" t="s">
        <v>476</v>
      </c>
      <c r="D169" s="105" t="s">
        <v>477</v>
      </c>
      <c r="E169" s="101">
        <v>10000000</v>
      </c>
      <c r="F169" s="1"/>
      <c r="G169" s="1"/>
      <c r="H169" s="1"/>
      <c r="I169" s="1"/>
    </row>
    <row r="170" spans="1:9" ht="22.5" x14ac:dyDescent="0.55000000000000004">
      <c r="A170" s="96">
        <v>167</v>
      </c>
      <c r="B170" s="97" t="s">
        <v>318</v>
      </c>
      <c r="C170" s="97" t="s">
        <v>476</v>
      </c>
      <c r="D170" s="105" t="s">
        <v>477</v>
      </c>
      <c r="E170" s="101">
        <v>10000000</v>
      </c>
      <c r="F170" s="1"/>
      <c r="G170" s="1"/>
      <c r="H170" s="1"/>
      <c r="I170" s="1"/>
    </row>
    <row r="171" spans="1:9" ht="22.5" x14ac:dyDescent="0.55000000000000004">
      <c r="A171" s="96">
        <v>168</v>
      </c>
      <c r="B171" s="97" t="s">
        <v>29</v>
      </c>
      <c r="C171" s="97" t="s">
        <v>476</v>
      </c>
      <c r="D171" s="105" t="s">
        <v>477</v>
      </c>
      <c r="E171" s="101">
        <v>10000000</v>
      </c>
      <c r="F171" s="1"/>
      <c r="G171" s="1"/>
      <c r="H171" s="1"/>
      <c r="I171" s="1"/>
    </row>
    <row r="172" spans="1:9" ht="22.5" x14ac:dyDescent="0.55000000000000004">
      <c r="A172" s="96">
        <v>169</v>
      </c>
      <c r="B172" s="97" t="s">
        <v>321</v>
      </c>
      <c r="C172" s="97" t="s">
        <v>476</v>
      </c>
      <c r="D172" s="105" t="s">
        <v>477</v>
      </c>
      <c r="E172" s="101">
        <v>10000000</v>
      </c>
      <c r="F172" s="1"/>
      <c r="G172" s="1"/>
      <c r="H172" s="1"/>
      <c r="I172" s="1"/>
    </row>
    <row r="173" spans="1:9" ht="22.5" x14ac:dyDescent="0.55000000000000004">
      <c r="A173" s="96">
        <v>170</v>
      </c>
      <c r="B173" s="97" t="s">
        <v>323</v>
      </c>
      <c r="C173" s="97" t="s">
        <v>476</v>
      </c>
      <c r="D173" s="105" t="s">
        <v>477</v>
      </c>
      <c r="E173" s="101">
        <v>10000000</v>
      </c>
      <c r="F173" s="1"/>
      <c r="G173" s="1"/>
      <c r="H173" s="1"/>
      <c r="I173" s="1"/>
    </row>
    <row r="174" spans="1:9" ht="22.5" x14ac:dyDescent="0.55000000000000004">
      <c r="A174" s="96">
        <v>171</v>
      </c>
      <c r="B174" s="97" t="s">
        <v>325</v>
      </c>
      <c r="C174" s="97" t="s">
        <v>476</v>
      </c>
      <c r="D174" s="105" t="s">
        <v>477</v>
      </c>
      <c r="E174" s="101">
        <v>10000000</v>
      </c>
      <c r="F174" s="1"/>
      <c r="G174" s="1"/>
      <c r="H174" s="1"/>
      <c r="I174" s="1"/>
    </row>
    <row r="175" spans="1:9" ht="22.5" x14ac:dyDescent="0.55000000000000004">
      <c r="A175" s="96">
        <v>172</v>
      </c>
      <c r="B175" s="97" t="s">
        <v>327</v>
      </c>
      <c r="C175" s="97" t="s">
        <v>476</v>
      </c>
      <c r="D175" s="105" t="s">
        <v>477</v>
      </c>
      <c r="E175" s="101">
        <v>10000000</v>
      </c>
      <c r="F175" s="1"/>
      <c r="G175" s="1"/>
      <c r="H175" s="1"/>
      <c r="I175" s="1"/>
    </row>
    <row r="176" spans="1:9" ht="22.5" x14ac:dyDescent="0.55000000000000004">
      <c r="A176" s="96">
        <v>173</v>
      </c>
      <c r="B176" s="97" t="s">
        <v>329</v>
      </c>
      <c r="C176" s="97" t="s">
        <v>476</v>
      </c>
      <c r="D176" s="105" t="s">
        <v>477</v>
      </c>
      <c r="E176" s="101">
        <v>10000000</v>
      </c>
      <c r="F176" s="1"/>
      <c r="G176" s="1"/>
      <c r="H176" s="1"/>
      <c r="I176" s="1"/>
    </row>
    <row r="177" spans="1:9" ht="24.75" thickBot="1" x14ac:dyDescent="0.65">
      <c r="A177" s="171" t="s">
        <v>1</v>
      </c>
      <c r="B177" s="172"/>
      <c r="C177" s="172"/>
      <c r="D177" s="173"/>
      <c r="E177" s="113">
        <f>SUM(E4:E176)</f>
        <v>52110000000</v>
      </c>
      <c r="F177" s="1"/>
      <c r="G177" s="1"/>
      <c r="H177" s="1"/>
      <c r="I177" s="1"/>
    </row>
    <row r="178" spans="1:9" x14ac:dyDescent="0.45">
      <c r="A178" s="3"/>
      <c r="B178" s="5"/>
      <c r="C178" s="6"/>
      <c r="D178" s="7"/>
      <c r="E178" s="114"/>
      <c r="F178" s="1"/>
      <c r="G178" s="1"/>
      <c r="H178" s="1"/>
      <c r="I178" s="1"/>
    </row>
    <row r="179" spans="1:9" x14ac:dyDescent="0.45">
      <c r="A179" s="3"/>
      <c r="B179" s="5"/>
      <c r="C179" s="6"/>
      <c r="D179" s="7"/>
      <c r="E179" s="114"/>
      <c r="F179" s="1"/>
      <c r="G179" s="1"/>
      <c r="H179" s="1"/>
      <c r="I179" s="1"/>
    </row>
    <row r="180" spans="1:9" x14ac:dyDescent="0.45">
      <c r="A180" s="3"/>
      <c r="B180" s="5"/>
      <c r="C180" s="6"/>
      <c r="D180" s="7"/>
      <c r="E180" s="114"/>
      <c r="F180" s="1"/>
      <c r="G180" s="1"/>
      <c r="H180" s="1"/>
      <c r="I180" s="1"/>
    </row>
    <row r="181" spans="1:9" x14ac:dyDescent="0.45">
      <c r="A181" s="3"/>
      <c r="B181" s="5"/>
      <c r="C181" s="6"/>
      <c r="D181" s="7"/>
      <c r="E181" s="114"/>
      <c r="F181" s="1"/>
      <c r="G181" s="1"/>
      <c r="H181" s="1"/>
      <c r="I181" s="1"/>
    </row>
    <row r="182" spans="1:9" x14ac:dyDescent="0.45">
      <c r="A182" s="3"/>
      <c r="B182" s="5"/>
      <c r="C182" s="6"/>
      <c r="D182" s="7"/>
      <c r="E182" s="114"/>
      <c r="F182" s="1"/>
      <c r="G182" s="1"/>
      <c r="H182" s="1"/>
      <c r="I182" s="1"/>
    </row>
    <row r="183" spans="1:9" x14ac:dyDescent="0.45">
      <c r="A183" s="3"/>
      <c r="B183" s="5"/>
      <c r="C183" s="6"/>
      <c r="D183" s="7"/>
      <c r="E183" s="114"/>
      <c r="F183" s="1"/>
      <c r="G183" s="1"/>
      <c r="H183" s="1"/>
      <c r="I183" s="1"/>
    </row>
    <row r="184" spans="1:9" x14ac:dyDescent="0.45">
      <c r="A184" s="3"/>
      <c r="B184" s="5"/>
      <c r="C184" s="6"/>
      <c r="D184" s="7"/>
      <c r="E184" s="114"/>
      <c r="F184" s="1"/>
      <c r="G184" s="1"/>
      <c r="H184" s="1"/>
      <c r="I184" s="1"/>
    </row>
  </sheetData>
  <mergeCells count="6">
    <mergeCell ref="A177:D177"/>
    <mergeCell ref="A1:E1"/>
    <mergeCell ref="A2:A3"/>
    <mergeCell ref="B2:B3"/>
    <mergeCell ref="C2:C3"/>
    <mergeCell ref="D2:D3"/>
  </mergeCells>
  <conditionalFormatting sqref="E83 E85 E89">
    <cfRule type="expression" dxfId="5" priority="1">
      <formula>ISODD(ROW())</formula>
    </cfRule>
  </conditionalFormatting>
  <printOptions horizontalCentered="1"/>
  <pageMargins left="0" right="0" top="0" bottom="0" header="0" footer="0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rightToLeft="1" view="pageBreakPreview" topLeftCell="A4" zoomScale="115" zoomScaleNormal="100" zoomScaleSheetLayoutView="115" workbookViewId="0">
      <selection activeCell="C3" sqref="C3"/>
    </sheetView>
  </sheetViews>
  <sheetFormatPr defaultColWidth="9" defaultRowHeight="21" x14ac:dyDescent="0.55000000000000004"/>
  <cols>
    <col min="1" max="1" width="5.5703125" style="9" bestFit="1" customWidth="1"/>
    <col min="2" max="2" width="36.28515625" style="9" customWidth="1"/>
    <col min="3" max="3" width="53.28515625" style="9" bestFit="1" customWidth="1"/>
    <col min="4" max="4" width="18.28515625" style="9" bestFit="1" customWidth="1"/>
    <col min="5" max="16384" width="9" style="18"/>
  </cols>
  <sheetData>
    <row r="1" spans="1:4" ht="35.25" customHeight="1" x14ac:dyDescent="0.55000000000000004">
      <c r="A1" s="181" t="s">
        <v>702</v>
      </c>
      <c r="B1" s="182"/>
      <c r="C1" s="182"/>
      <c r="D1" s="183"/>
    </row>
    <row r="2" spans="1:4" ht="33.75" customHeight="1" x14ac:dyDescent="0.55000000000000004">
      <c r="A2" s="10" t="s">
        <v>0</v>
      </c>
      <c r="B2" s="38" t="s">
        <v>2</v>
      </c>
      <c r="C2" s="38" t="s">
        <v>3</v>
      </c>
      <c r="D2" s="39" t="s">
        <v>4</v>
      </c>
    </row>
    <row r="3" spans="1:4" ht="42" x14ac:dyDescent="0.55000000000000004">
      <c r="A3" s="43">
        <v>1</v>
      </c>
      <c r="B3" s="33" t="s">
        <v>710</v>
      </c>
      <c r="C3" s="33" t="s">
        <v>162</v>
      </c>
      <c r="D3" s="117">
        <v>700994000</v>
      </c>
    </row>
    <row r="4" spans="1:4" ht="63" x14ac:dyDescent="0.55000000000000004">
      <c r="A4" s="43">
        <v>2</v>
      </c>
      <c r="B4" s="33" t="s">
        <v>711</v>
      </c>
      <c r="C4" s="19" t="s">
        <v>78</v>
      </c>
      <c r="D4" s="117">
        <v>3689278800</v>
      </c>
    </row>
    <row r="5" spans="1:4" x14ac:dyDescent="0.55000000000000004">
      <c r="A5" s="43"/>
      <c r="B5" s="19" t="s">
        <v>712</v>
      </c>
      <c r="C5" s="19" t="s">
        <v>712</v>
      </c>
      <c r="D5" s="117">
        <v>18231000</v>
      </c>
    </row>
    <row r="6" spans="1:4" ht="126" x14ac:dyDescent="0.55000000000000004">
      <c r="A6" s="43">
        <v>3</v>
      </c>
      <c r="B6" s="19" t="s">
        <v>724</v>
      </c>
      <c r="C6" s="19" t="s">
        <v>81</v>
      </c>
      <c r="D6" s="117">
        <v>4100000000</v>
      </c>
    </row>
    <row r="7" spans="1:4" ht="60" customHeight="1" x14ac:dyDescent="0.55000000000000004">
      <c r="A7" s="43">
        <v>4</v>
      </c>
      <c r="B7" s="33" t="s">
        <v>714</v>
      </c>
      <c r="C7" s="19" t="s">
        <v>713</v>
      </c>
      <c r="D7" s="117">
        <v>6424680000</v>
      </c>
    </row>
    <row r="8" spans="1:4" x14ac:dyDescent="0.55000000000000004">
      <c r="A8" s="43">
        <v>5</v>
      </c>
      <c r="B8" s="73" t="s">
        <v>200</v>
      </c>
      <c r="C8" s="19" t="s">
        <v>199</v>
      </c>
      <c r="D8" s="20">
        <v>300000000</v>
      </c>
    </row>
    <row r="9" spans="1:4" x14ac:dyDescent="0.55000000000000004">
      <c r="A9" s="43">
        <v>6</v>
      </c>
      <c r="B9" s="73" t="s">
        <v>202</v>
      </c>
      <c r="C9" s="19" t="s">
        <v>201</v>
      </c>
      <c r="D9" s="21">
        <v>980000000</v>
      </c>
    </row>
    <row r="10" spans="1:4" x14ac:dyDescent="0.55000000000000004">
      <c r="A10" s="43">
        <v>7</v>
      </c>
      <c r="B10" s="73" t="s">
        <v>715</v>
      </c>
      <c r="C10" s="19" t="s">
        <v>203</v>
      </c>
      <c r="D10" s="20">
        <v>140000000</v>
      </c>
    </row>
    <row r="11" spans="1:4" ht="42" x14ac:dyDescent="0.55000000000000004">
      <c r="A11" s="43">
        <v>8</v>
      </c>
      <c r="B11" s="73" t="s">
        <v>716</v>
      </c>
      <c r="C11" s="19" t="s">
        <v>717</v>
      </c>
      <c r="D11" s="20">
        <v>459905000</v>
      </c>
    </row>
    <row r="12" spans="1:4" x14ac:dyDescent="0.55000000000000004">
      <c r="A12" s="43">
        <v>9</v>
      </c>
      <c r="B12" s="73" t="s">
        <v>718</v>
      </c>
      <c r="C12" s="19" t="s">
        <v>93</v>
      </c>
      <c r="D12" s="20">
        <v>86350000</v>
      </c>
    </row>
    <row r="13" spans="1:4" x14ac:dyDescent="0.55000000000000004">
      <c r="A13" s="43">
        <v>10</v>
      </c>
      <c r="B13" s="73" t="s">
        <v>719</v>
      </c>
      <c r="C13" s="19" t="s">
        <v>205</v>
      </c>
      <c r="D13" s="20">
        <v>2002349000</v>
      </c>
    </row>
    <row r="14" spans="1:4" ht="42" x14ac:dyDescent="0.55000000000000004">
      <c r="A14" s="43">
        <v>11</v>
      </c>
      <c r="B14" s="119" t="s">
        <v>721</v>
      </c>
      <c r="C14" s="19" t="s">
        <v>720</v>
      </c>
      <c r="D14" s="21">
        <f>100000000+250000000+250000000</f>
        <v>600000000</v>
      </c>
    </row>
    <row r="15" spans="1:4" x14ac:dyDescent="0.55000000000000004">
      <c r="A15" s="43">
        <v>12</v>
      </c>
      <c r="B15" s="73" t="s">
        <v>722</v>
      </c>
      <c r="C15" s="19" t="s">
        <v>98</v>
      </c>
      <c r="D15" s="20">
        <v>205371250</v>
      </c>
    </row>
    <row r="16" spans="1:4" ht="63" x14ac:dyDescent="0.55000000000000004">
      <c r="A16" s="43">
        <v>13</v>
      </c>
      <c r="B16" s="119" t="s">
        <v>723</v>
      </c>
      <c r="C16" s="19" t="s">
        <v>210</v>
      </c>
      <c r="D16" s="20">
        <v>627970800</v>
      </c>
    </row>
    <row r="17" spans="1:4" x14ac:dyDescent="0.55000000000000004">
      <c r="A17" s="43">
        <v>14</v>
      </c>
      <c r="B17" s="73" t="s">
        <v>212</v>
      </c>
      <c r="C17" s="19" t="s">
        <v>211</v>
      </c>
      <c r="D17" s="118">
        <f>750720000+246921835</f>
        <v>997641835</v>
      </c>
    </row>
    <row r="18" spans="1:4" ht="21.75" thickBot="1" x14ac:dyDescent="0.6">
      <c r="A18" s="184" t="s">
        <v>5</v>
      </c>
      <c r="B18" s="185"/>
      <c r="C18" s="186"/>
      <c r="D18" s="42">
        <f>SUM(D3:D17)</f>
        <v>21332771685</v>
      </c>
    </row>
  </sheetData>
  <mergeCells count="2">
    <mergeCell ref="A1:D1"/>
    <mergeCell ref="A18:C18"/>
  </mergeCells>
  <printOptions horizontalCentered="1"/>
  <pageMargins left="0" right="0" top="0" bottom="0" header="0" footer="0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rightToLeft="1" view="pageBreakPreview" topLeftCell="A13" zoomScaleNormal="100" zoomScaleSheetLayoutView="100" workbookViewId="0">
      <selection activeCell="B11" sqref="B11"/>
    </sheetView>
  </sheetViews>
  <sheetFormatPr defaultColWidth="9" defaultRowHeight="21" x14ac:dyDescent="0.55000000000000004"/>
  <cols>
    <col min="1" max="1" width="9" style="18"/>
    <col min="2" max="2" width="46.28515625" style="18" customWidth="1"/>
    <col min="3" max="3" width="65.42578125" style="18" bestFit="1" customWidth="1"/>
    <col min="4" max="4" width="18.28515625" style="18" bestFit="1" customWidth="1"/>
    <col min="5" max="16384" width="9" style="18"/>
  </cols>
  <sheetData>
    <row r="1" spans="1:4" ht="28.5" x14ac:dyDescent="0.55000000000000004">
      <c r="A1" s="157" t="s">
        <v>703</v>
      </c>
      <c r="B1" s="158"/>
      <c r="C1" s="158"/>
      <c r="D1" s="159"/>
    </row>
    <row r="2" spans="1:4" x14ac:dyDescent="0.55000000000000004">
      <c r="A2" s="10" t="s">
        <v>0</v>
      </c>
      <c r="B2" s="38" t="s">
        <v>2</v>
      </c>
      <c r="C2" s="38" t="s">
        <v>3</v>
      </c>
      <c r="D2" s="39" t="s">
        <v>4</v>
      </c>
    </row>
    <row r="3" spans="1:4" x14ac:dyDescent="0.55000000000000004">
      <c r="A3" s="43">
        <v>1</v>
      </c>
      <c r="B3" s="34" t="s">
        <v>726</v>
      </c>
      <c r="C3" s="22" t="s">
        <v>213</v>
      </c>
      <c r="D3" s="62">
        <f>500000000+500000000</f>
        <v>1000000000</v>
      </c>
    </row>
    <row r="4" spans="1:4" ht="37.5" x14ac:dyDescent="0.55000000000000004">
      <c r="A4" s="43">
        <v>2</v>
      </c>
      <c r="B4" s="34" t="s">
        <v>727</v>
      </c>
      <c r="C4" s="22" t="s">
        <v>214</v>
      </c>
      <c r="D4" s="62">
        <v>2928333333</v>
      </c>
    </row>
    <row r="5" spans="1:4" x14ac:dyDescent="0.55000000000000004">
      <c r="A5" s="43">
        <v>3</v>
      </c>
      <c r="B5" s="14" t="s">
        <v>215</v>
      </c>
      <c r="C5" s="22" t="s">
        <v>112</v>
      </c>
      <c r="D5" s="55">
        <v>180000000</v>
      </c>
    </row>
    <row r="6" spans="1:4" x14ac:dyDescent="0.55000000000000004">
      <c r="A6" s="43">
        <v>4</v>
      </c>
      <c r="B6" s="14" t="s">
        <v>728</v>
      </c>
      <c r="C6" s="22" t="s">
        <v>216</v>
      </c>
      <c r="D6" s="27">
        <v>1255300000</v>
      </c>
    </row>
    <row r="7" spans="1:4" ht="42" x14ac:dyDescent="0.55000000000000004">
      <c r="A7" s="43">
        <v>5</v>
      </c>
      <c r="B7" s="36" t="s">
        <v>729</v>
      </c>
      <c r="C7" s="22" t="s">
        <v>217</v>
      </c>
      <c r="D7" s="30">
        <f>201000000+1000000000+600000000+950000000+500000000+27000000</f>
        <v>3278000000</v>
      </c>
    </row>
    <row r="8" spans="1:4" ht="84" x14ac:dyDescent="0.55000000000000004">
      <c r="A8" s="43">
        <v>6</v>
      </c>
      <c r="B8" s="36" t="s">
        <v>730</v>
      </c>
      <c r="C8" s="22" t="s">
        <v>218</v>
      </c>
      <c r="D8" s="27">
        <v>1132540000</v>
      </c>
    </row>
    <row r="9" spans="1:4" x14ac:dyDescent="0.55000000000000004">
      <c r="A9" s="43">
        <v>7</v>
      </c>
      <c r="B9" s="14" t="s">
        <v>731</v>
      </c>
      <c r="C9" s="22" t="s">
        <v>219</v>
      </c>
      <c r="D9" s="27">
        <f>6924046500+37629118950+6837463000+44000000000+9490431125+280217514+43960000-4051631623</f>
        <v>101153605466</v>
      </c>
    </row>
    <row r="10" spans="1:4" x14ac:dyDescent="0.55000000000000004">
      <c r="A10" s="43">
        <v>8</v>
      </c>
      <c r="B10" s="14" t="s">
        <v>222</v>
      </c>
      <c r="C10" s="22" t="s">
        <v>221</v>
      </c>
      <c r="D10" s="55">
        <f>3149370000+322474936</f>
        <v>3471844936</v>
      </c>
    </row>
    <row r="11" spans="1:4" ht="42" x14ac:dyDescent="0.55000000000000004">
      <c r="A11" s="43">
        <v>9</v>
      </c>
      <c r="B11" s="36" t="s">
        <v>732</v>
      </c>
      <c r="C11" s="22" t="s">
        <v>223</v>
      </c>
      <c r="D11" s="55">
        <v>13148050000</v>
      </c>
    </row>
    <row r="12" spans="1:4" x14ac:dyDescent="0.55000000000000004">
      <c r="A12" s="43">
        <v>10</v>
      </c>
      <c r="B12" s="14"/>
      <c r="C12" s="22" t="s">
        <v>123</v>
      </c>
      <c r="D12" s="55">
        <v>198495000</v>
      </c>
    </row>
    <row r="13" spans="1:4" ht="75" x14ac:dyDescent="0.55000000000000004">
      <c r="A13" s="43">
        <v>11</v>
      </c>
      <c r="B13" s="14" t="s">
        <v>733</v>
      </c>
      <c r="C13" s="22" t="s">
        <v>224</v>
      </c>
      <c r="D13" s="27">
        <v>7108222221</v>
      </c>
    </row>
    <row r="14" spans="1:4" ht="28.5" customHeight="1" x14ac:dyDescent="0.55000000000000004">
      <c r="A14" s="43">
        <v>12</v>
      </c>
      <c r="B14" s="14" t="s">
        <v>725</v>
      </c>
      <c r="C14" s="22" t="s">
        <v>124</v>
      </c>
      <c r="D14" s="27">
        <v>1200000000</v>
      </c>
    </row>
    <row r="15" spans="1:4" ht="21.75" thickBot="1" x14ac:dyDescent="0.6">
      <c r="A15" s="184" t="s">
        <v>5</v>
      </c>
      <c r="B15" s="185"/>
      <c r="C15" s="186"/>
      <c r="D15" s="42">
        <f>SUM(D3:D14)</f>
        <v>136054390956</v>
      </c>
    </row>
  </sheetData>
  <mergeCells count="2">
    <mergeCell ref="A1:D1"/>
    <mergeCell ref="A15:C15"/>
  </mergeCells>
  <printOptions horizontalCentered="1"/>
  <pageMargins left="0" right="0" top="0" bottom="0" header="0" footer="0"/>
  <pageSetup paperSize="9" scale="10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3"/>
  <sheetViews>
    <sheetView rightToLeft="1" topLeftCell="A7" zoomScaleNormal="100" workbookViewId="0">
      <selection activeCell="I18" sqref="I18"/>
    </sheetView>
  </sheetViews>
  <sheetFormatPr defaultRowHeight="15" x14ac:dyDescent="0.25"/>
  <cols>
    <col min="1" max="1" width="10.140625" bestFit="1" customWidth="1"/>
    <col min="2" max="2" width="27.42578125" customWidth="1"/>
    <col min="3" max="3" width="61" style="141" customWidth="1"/>
    <col min="4" max="4" width="14.28515625" bestFit="1" customWidth="1"/>
  </cols>
  <sheetData>
    <row r="1" spans="1:4" ht="28.5" x14ac:dyDescent="0.25">
      <c r="A1" s="187" t="s">
        <v>522</v>
      </c>
      <c r="B1" s="188"/>
      <c r="C1" s="188"/>
      <c r="D1" s="189"/>
    </row>
    <row r="2" spans="1:4" ht="21" x14ac:dyDescent="0.25">
      <c r="A2" s="10" t="s">
        <v>0</v>
      </c>
      <c r="B2" s="38" t="s">
        <v>10</v>
      </c>
      <c r="C2" s="38" t="s">
        <v>3</v>
      </c>
      <c r="D2" s="44" t="s">
        <v>11</v>
      </c>
    </row>
    <row r="3" spans="1:4" ht="63" x14ac:dyDescent="0.25">
      <c r="A3" s="77">
        <v>1</v>
      </c>
      <c r="B3" s="124" t="s">
        <v>771</v>
      </c>
      <c r="C3" s="124" t="s">
        <v>770</v>
      </c>
      <c r="D3" s="118">
        <v>1173653500</v>
      </c>
    </row>
    <row r="4" spans="1:4" ht="21" x14ac:dyDescent="0.25">
      <c r="A4" s="125">
        <v>2</v>
      </c>
      <c r="B4" s="126" t="s">
        <v>525</v>
      </c>
      <c r="C4" s="137" t="s">
        <v>526</v>
      </c>
      <c r="D4" s="127">
        <v>80000000</v>
      </c>
    </row>
    <row r="5" spans="1:4" ht="21" x14ac:dyDescent="0.25">
      <c r="A5" s="77">
        <v>3</v>
      </c>
      <c r="B5" s="128" t="s">
        <v>527</v>
      </c>
      <c r="C5" s="138" t="s">
        <v>526</v>
      </c>
      <c r="D5" s="129">
        <v>80000000</v>
      </c>
    </row>
    <row r="6" spans="1:4" ht="21" x14ac:dyDescent="0.25">
      <c r="A6" s="125">
        <v>4</v>
      </c>
      <c r="B6" s="128" t="s">
        <v>528</v>
      </c>
      <c r="C6" s="138" t="s">
        <v>526</v>
      </c>
      <c r="D6" s="129">
        <v>80000000</v>
      </c>
    </row>
    <row r="7" spans="1:4" ht="21" x14ac:dyDescent="0.25">
      <c r="A7" s="77">
        <v>5</v>
      </c>
      <c r="B7" s="128" t="s">
        <v>529</v>
      </c>
      <c r="C7" s="138" t="s">
        <v>526</v>
      </c>
      <c r="D7" s="129">
        <v>80000000</v>
      </c>
    </row>
    <row r="8" spans="1:4" ht="21" x14ac:dyDescent="0.25">
      <c r="A8" s="125">
        <v>6</v>
      </c>
      <c r="B8" s="128" t="s">
        <v>530</v>
      </c>
      <c r="C8" s="138" t="s">
        <v>526</v>
      </c>
      <c r="D8" s="129">
        <v>80000000</v>
      </c>
    </row>
    <row r="9" spans="1:4" ht="21" x14ac:dyDescent="0.25">
      <c r="A9" s="77">
        <v>7</v>
      </c>
      <c r="B9" s="128" t="s">
        <v>308</v>
      </c>
      <c r="C9" s="138" t="s">
        <v>526</v>
      </c>
      <c r="D9" s="129">
        <v>80000000</v>
      </c>
    </row>
    <row r="10" spans="1:4" ht="21" x14ac:dyDescent="0.25">
      <c r="A10" s="125">
        <v>8</v>
      </c>
      <c r="B10" s="128" t="s">
        <v>531</v>
      </c>
      <c r="C10" s="138" t="s">
        <v>526</v>
      </c>
      <c r="D10" s="129">
        <v>80000000</v>
      </c>
    </row>
    <row r="11" spans="1:4" ht="21" x14ac:dyDescent="0.25">
      <c r="A11" s="77">
        <v>9</v>
      </c>
      <c r="B11" s="128" t="s">
        <v>532</v>
      </c>
      <c r="C11" s="138" t="s">
        <v>526</v>
      </c>
      <c r="D11" s="129">
        <v>80000000</v>
      </c>
    </row>
    <row r="12" spans="1:4" ht="21" x14ac:dyDescent="0.25">
      <c r="A12" s="125">
        <v>10</v>
      </c>
      <c r="B12" s="128" t="s">
        <v>533</v>
      </c>
      <c r="C12" s="138" t="s">
        <v>526</v>
      </c>
      <c r="D12" s="129">
        <v>80000000</v>
      </c>
    </row>
    <row r="13" spans="1:4" ht="42" x14ac:dyDescent="0.25">
      <c r="A13" s="77">
        <v>11</v>
      </c>
      <c r="B13" s="128" t="s">
        <v>534</v>
      </c>
      <c r="C13" s="138" t="s">
        <v>535</v>
      </c>
      <c r="D13" s="129">
        <v>15000000</v>
      </c>
    </row>
    <row r="14" spans="1:4" ht="42" x14ac:dyDescent="0.25">
      <c r="A14" s="125">
        <v>12</v>
      </c>
      <c r="B14" s="128" t="s">
        <v>536</v>
      </c>
      <c r="C14" s="138" t="s">
        <v>535</v>
      </c>
      <c r="D14" s="129">
        <v>15000000</v>
      </c>
    </row>
    <row r="15" spans="1:4" ht="42" x14ac:dyDescent="0.25">
      <c r="A15" s="77">
        <v>13</v>
      </c>
      <c r="B15" s="128" t="s">
        <v>537</v>
      </c>
      <c r="C15" s="138" t="s">
        <v>535</v>
      </c>
      <c r="D15" s="129">
        <v>30000000</v>
      </c>
    </row>
    <row r="16" spans="1:4" ht="42" x14ac:dyDescent="0.25">
      <c r="A16" s="125">
        <v>14</v>
      </c>
      <c r="B16" s="128" t="s">
        <v>538</v>
      </c>
      <c r="C16" s="138" t="s">
        <v>535</v>
      </c>
      <c r="D16" s="129">
        <v>30000000</v>
      </c>
    </row>
    <row r="17" spans="1:4" ht="42" x14ac:dyDescent="0.25">
      <c r="A17" s="77">
        <v>15</v>
      </c>
      <c r="B17" s="128" t="s">
        <v>539</v>
      </c>
      <c r="C17" s="138" t="s">
        <v>535</v>
      </c>
      <c r="D17" s="129">
        <v>30000000</v>
      </c>
    </row>
    <row r="18" spans="1:4" ht="42" x14ac:dyDescent="0.25">
      <c r="A18" s="125">
        <v>16</v>
      </c>
      <c r="B18" s="128" t="s">
        <v>540</v>
      </c>
      <c r="C18" s="138" t="s">
        <v>541</v>
      </c>
      <c r="D18" s="129">
        <v>30000000</v>
      </c>
    </row>
    <row r="19" spans="1:4" ht="42" x14ac:dyDescent="0.25">
      <c r="A19" s="77">
        <v>17</v>
      </c>
      <c r="B19" s="128" t="s">
        <v>542</v>
      </c>
      <c r="C19" s="138" t="s">
        <v>543</v>
      </c>
      <c r="D19" s="129">
        <v>100000000</v>
      </c>
    </row>
    <row r="20" spans="1:4" ht="42" x14ac:dyDescent="0.25">
      <c r="A20" s="125">
        <v>18</v>
      </c>
      <c r="B20" s="128" t="s">
        <v>544</v>
      </c>
      <c r="C20" s="138" t="s">
        <v>543</v>
      </c>
      <c r="D20" s="129">
        <v>200000000</v>
      </c>
    </row>
    <row r="21" spans="1:4" ht="42" x14ac:dyDescent="0.25">
      <c r="A21" s="77">
        <v>19</v>
      </c>
      <c r="B21" s="128" t="s">
        <v>545</v>
      </c>
      <c r="C21" s="138" t="s">
        <v>546</v>
      </c>
      <c r="D21" s="129">
        <v>300000000</v>
      </c>
    </row>
    <row r="22" spans="1:4" ht="42" x14ac:dyDescent="0.55000000000000004">
      <c r="A22" s="125">
        <v>20</v>
      </c>
      <c r="B22" s="130" t="s">
        <v>547</v>
      </c>
      <c r="C22" s="138" t="s">
        <v>548</v>
      </c>
      <c r="D22" s="129">
        <v>70000000</v>
      </c>
    </row>
    <row r="23" spans="1:4" ht="42" x14ac:dyDescent="0.55000000000000004">
      <c r="A23" s="77">
        <v>21</v>
      </c>
      <c r="B23" s="130" t="s">
        <v>549</v>
      </c>
      <c r="C23" s="138" t="s">
        <v>550</v>
      </c>
      <c r="D23" s="129">
        <v>30000000</v>
      </c>
    </row>
    <row r="24" spans="1:4" ht="42" x14ac:dyDescent="0.55000000000000004">
      <c r="A24" s="125">
        <v>22</v>
      </c>
      <c r="B24" s="130" t="s">
        <v>551</v>
      </c>
      <c r="C24" s="138" t="s">
        <v>552</v>
      </c>
      <c r="D24" s="129">
        <v>70000000</v>
      </c>
    </row>
    <row r="25" spans="1:4" ht="42" x14ac:dyDescent="0.55000000000000004">
      <c r="A25" s="77">
        <v>23</v>
      </c>
      <c r="B25" s="130" t="s">
        <v>553</v>
      </c>
      <c r="C25" s="138" t="s">
        <v>554</v>
      </c>
      <c r="D25" s="129">
        <v>30000000</v>
      </c>
    </row>
    <row r="26" spans="1:4" ht="42" x14ac:dyDescent="0.55000000000000004">
      <c r="A26" s="125">
        <v>24</v>
      </c>
      <c r="B26" s="130" t="s">
        <v>555</v>
      </c>
      <c r="C26" s="138" t="s">
        <v>556</v>
      </c>
      <c r="D26" s="129">
        <v>80000000</v>
      </c>
    </row>
    <row r="27" spans="1:4" ht="42" x14ac:dyDescent="0.55000000000000004">
      <c r="A27" s="77">
        <v>25</v>
      </c>
      <c r="B27" s="130" t="s">
        <v>557</v>
      </c>
      <c r="C27" s="138" t="s">
        <v>558</v>
      </c>
      <c r="D27" s="129">
        <v>35000000</v>
      </c>
    </row>
    <row r="28" spans="1:4" ht="42" x14ac:dyDescent="0.55000000000000004">
      <c r="A28" s="125">
        <v>26</v>
      </c>
      <c r="B28" s="130" t="s">
        <v>329</v>
      </c>
      <c r="C28" s="138" t="s">
        <v>558</v>
      </c>
      <c r="D28" s="129">
        <v>35000000</v>
      </c>
    </row>
    <row r="29" spans="1:4" ht="42" x14ac:dyDescent="0.55000000000000004">
      <c r="A29" s="77">
        <v>27</v>
      </c>
      <c r="B29" s="130" t="s">
        <v>559</v>
      </c>
      <c r="C29" s="138" t="s">
        <v>560</v>
      </c>
      <c r="D29" s="129">
        <v>80000000</v>
      </c>
    </row>
    <row r="30" spans="1:4" ht="42" x14ac:dyDescent="0.55000000000000004">
      <c r="A30" s="125">
        <v>28</v>
      </c>
      <c r="B30" s="130" t="s">
        <v>300</v>
      </c>
      <c r="C30" s="138" t="s">
        <v>561</v>
      </c>
      <c r="D30" s="129">
        <v>35000000</v>
      </c>
    </row>
    <row r="31" spans="1:4" ht="42" x14ac:dyDescent="0.55000000000000004">
      <c r="A31" s="77">
        <v>29</v>
      </c>
      <c r="B31" s="130" t="s">
        <v>562</v>
      </c>
      <c r="C31" s="138" t="s">
        <v>563</v>
      </c>
      <c r="D31" s="129">
        <v>35000000</v>
      </c>
    </row>
    <row r="32" spans="1:4" ht="42" x14ac:dyDescent="0.55000000000000004">
      <c r="A32" s="125">
        <v>30</v>
      </c>
      <c r="B32" s="130" t="s">
        <v>321</v>
      </c>
      <c r="C32" s="138" t="s">
        <v>564</v>
      </c>
      <c r="D32" s="129">
        <v>80000000</v>
      </c>
    </row>
    <row r="33" spans="1:4" ht="42" x14ac:dyDescent="0.55000000000000004">
      <c r="A33" s="77">
        <v>31</v>
      </c>
      <c r="B33" s="130" t="s">
        <v>314</v>
      </c>
      <c r="C33" s="138" t="s">
        <v>565</v>
      </c>
      <c r="D33" s="129">
        <v>35000000</v>
      </c>
    </row>
    <row r="34" spans="1:4" ht="42" x14ac:dyDescent="0.55000000000000004">
      <c r="A34" s="125">
        <v>32</v>
      </c>
      <c r="B34" s="130" t="s">
        <v>331</v>
      </c>
      <c r="C34" s="138" t="s">
        <v>565</v>
      </c>
      <c r="D34" s="129">
        <v>35000000</v>
      </c>
    </row>
    <row r="35" spans="1:4" ht="42" x14ac:dyDescent="0.55000000000000004">
      <c r="A35" s="77">
        <v>33</v>
      </c>
      <c r="B35" s="130" t="s">
        <v>314</v>
      </c>
      <c r="C35" s="138" t="s">
        <v>566</v>
      </c>
      <c r="D35" s="129">
        <v>40000000</v>
      </c>
    </row>
    <row r="36" spans="1:4" ht="42" x14ac:dyDescent="0.55000000000000004">
      <c r="A36" s="125">
        <v>34</v>
      </c>
      <c r="B36" s="130" t="s">
        <v>567</v>
      </c>
      <c r="C36" s="138" t="s">
        <v>568</v>
      </c>
      <c r="D36" s="129">
        <v>40000000</v>
      </c>
    </row>
    <row r="37" spans="1:4" ht="42" x14ac:dyDescent="0.55000000000000004">
      <c r="A37" s="77">
        <v>35</v>
      </c>
      <c r="B37" s="130" t="s">
        <v>569</v>
      </c>
      <c r="C37" s="138" t="s">
        <v>570</v>
      </c>
      <c r="D37" s="129">
        <v>35000000</v>
      </c>
    </row>
    <row r="38" spans="1:4" ht="42" x14ac:dyDescent="0.55000000000000004">
      <c r="A38" s="125">
        <v>36</v>
      </c>
      <c r="B38" s="130" t="s">
        <v>346</v>
      </c>
      <c r="C38" s="138" t="s">
        <v>570</v>
      </c>
      <c r="D38" s="129">
        <v>35000000</v>
      </c>
    </row>
    <row r="39" spans="1:4" ht="42" x14ac:dyDescent="0.55000000000000004">
      <c r="A39" s="77">
        <v>37</v>
      </c>
      <c r="B39" s="130" t="s">
        <v>571</v>
      </c>
      <c r="C39" s="138" t="s">
        <v>572</v>
      </c>
      <c r="D39" s="129">
        <v>80000000</v>
      </c>
    </row>
    <row r="40" spans="1:4" ht="42" x14ac:dyDescent="0.55000000000000004">
      <c r="A40" s="125">
        <v>38</v>
      </c>
      <c r="B40" s="130" t="s">
        <v>573</v>
      </c>
      <c r="C40" s="138" t="s">
        <v>574</v>
      </c>
      <c r="D40" s="129">
        <v>35000000</v>
      </c>
    </row>
    <row r="41" spans="1:4" ht="42" x14ac:dyDescent="0.55000000000000004">
      <c r="A41" s="77">
        <v>39</v>
      </c>
      <c r="B41" s="130" t="s">
        <v>575</v>
      </c>
      <c r="C41" s="138" t="s">
        <v>574</v>
      </c>
      <c r="D41" s="129">
        <v>35000000</v>
      </c>
    </row>
    <row r="42" spans="1:4" ht="21" x14ac:dyDescent="0.25">
      <c r="A42" s="125">
        <v>40</v>
      </c>
      <c r="B42" s="12" t="s">
        <v>576</v>
      </c>
      <c r="C42" s="138" t="s">
        <v>577</v>
      </c>
      <c r="D42" s="131">
        <v>70000000</v>
      </c>
    </row>
    <row r="43" spans="1:4" ht="21" x14ac:dyDescent="0.25">
      <c r="A43" s="77">
        <v>41</v>
      </c>
      <c r="B43" s="12" t="s">
        <v>578</v>
      </c>
      <c r="C43" s="138" t="s">
        <v>579</v>
      </c>
      <c r="D43" s="131">
        <v>100000000</v>
      </c>
    </row>
    <row r="44" spans="1:4" ht="21" x14ac:dyDescent="0.25">
      <c r="A44" s="125">
        <v>42</v>
      </c>
      <c r="B44" s="35" t="s">
        <v>472</v>
      </c>
      <c r="C44" s="138" t="s">
        <v>580</v>
      </c>
      <c r="D44" s="132">
        <v>70000000</v>
      </c>
    </row>
    <row r="45" spans="1:4" ht="21" x14ac:dyDescent="0.25">
      <c r="A45" s="77">
        <v>43</v>
      </c>
      <c r="B45" s="12" t="s">
        <v>429</v>
      </c>
      <c r="C45" s="138" t="s">
        <v>581</v>
      </c>
      <c r="D45" s="131">
        <v>100000000</v>
      </c>
    </row>
    <row r="46" spans="1:4" ht="21" x14ac:dyDescent="0.25">
      <c r="A46" s="125">
        <v>44</v>
      </c>
      <c r="B46" s="12" t="s">
        <v>582</v>
      </c>
      <c r="C46" s="138" t="s">
        <v>583</v>
      </c>
      <c r="D46" s="131">
        <v>70000000</v>
      </c>
    </row>
    <row r="47" spans="1:4" ht="21" x14ac:dyDescent="0.25">
      <c r="A47" s="77">
        <v>45</v>
      </c>
      <c r="B47" s="12" t="s">
        <v>421</v>
      </c>
      <c r="C47" s="138" t="s">
        <v>584</v>
      </c>
      <c r="D47" s="131">
        <v>50000000</v>
      </c>
    </row>
    <row r="48" spans="1:4" ht="21" x14ac:dyDescent="0.25">
      <c r="A48" s="125">
        <v>46</v>
      </c>
      <c r="B48" s="12" t="s">
        <v>444</v>
      </c>
      <c r="C48" s="138" t="s">
        <v>585</v>
      </c>
      <c r="D48" s="131">
        <v>50000000</v>
      </c>
    </row>
    <row r="49" spans="1:4" ht="21" x14ac:dyDescent="0.25">
      <c r="A49" s="77">
        <v>47</v>
      </c>
      <c r="B49" s="122" t="s">
        <v>586</v>
      </c>
      <c r="C49" s="138" t="s">
        <v>587</v>
      </c>
      <c r="D49" s="131">
        <v>10000000</v>
      </c>
    </row>
    <row r="50" spans="1:4" ht="21" x14ac:dyDescent="0.25">
      <c r="A50" s="125">
        <v>48</v>
      </c>
      <c r="B50" s="122" t="s">
        <v>588</v>
      </c>
      <c r="C50" s="138" t="s">
        <v>589</v>
      </c>
      <c r="D50" s="131">
        <v>10000000</v>
      </c>
    </row>
    <row r="51" spans="1:4" ht="21" x14ac:dyDescent="0.25">
      <c r="A51" s="77">
        <v>49</v>
      </c>
      <c r="B51" s="12" t="s">
        <v>34</v>
      </c>
      <c r="C51" s="138" t="s">
        <v>590</v>
      </c>
      <c r="D51" s="131">
        <v>70000000</v>
      </c>
    </row>
    <row r="52" spans="1:4" ht="21" x14ac:dyDescent="0.25">
      <c r="A52" s="125">
        <v>50</v>
      </c>
      <c r="B52" s="12" t="s">
        <v>438</v>
      </c>
      <c r="C52" s="138" t="s">
        <v>591</v>
      </c>
      <c r="D52" s="131">
        <v>100000000</v>
      </c>
    </row>
    <row r="53" spans="1:4" ht="21" x14ac:dyDescent="0.25">
      <c r="A53" s="77">
        <v>51</v>
      </c>
      <c r="B53" s="12" t="s">
        <v>472</v>
      </c>
      <c r="C53" s="138" t="s">
        <v>592</v>
      </c>
      <c r="D53" s="131">
        <v>70000000</v>
      </c>
    </row>
    <row r="54" spans="1:4" ht="21" x14ac:dyDescent="0.25">
      <c r="A54" s="125">
        <v>52</v>
      </c>
      <c r="B54" s="12" t="s">
        <v>456</v>
      </c>
      <c r="C54" s="138" t="s">
        <v>593</v>
      </c>
      <c r="D54" s="131">
        <v>100000000</v>
      </c>
    </row>
    <row r="55" spans="1:4" ht="21" x14ac:dyDescent="0.25">
      <c r="A55" s="77">
        <v>53</v>
      </c>
      <c r="B55" s="12" t="s">
        <v>13</v>
      </c>
      <c r="C55" s="138" t="s">
        <v>594</v>
      </c>
      <c r="D55" s="131">
        <v>150000000</v>
      </c>
    </row>
    <row r="56" spans="1:4" ht="21" x14ac:dyDescent="0.25">
      <c r="A56" s="125">
        <v>54</v>
      </c>
      <c r="B56" s="12" t="s">
        <v>518</v>
      </c>
      <c r="C56" s="138" t="s">
        <v>595</v>
      </c>
      <c r="D56" s="131">
        <v>70000000</v>
      </c>
    </row>
    <row r="57" spans="1:4" ht="21" x14ac:dyDescent="0.25">
      <c r="A57" s="77">
        <v>55</v>
      </c>
      <c r="B57" s="12" t="s">
        <v>14</v>
      </c>
      <c r="C57" s="138" t="s">
        <v>596</v>
      </c>
      <c r="D57" s="131">
        <v>100000000</v>
      </c>
    </row>
    <row r="58" spans="1:4" ht="21" x14ac:dyDescent="0.25">
      <c r="A58" s="125">
        <v>56</v>
      </c>
      <c r="B58" s="12" t="s">
        <v>472</v>
      </c>
      <c r="C58" s="138" t="s">
        <v>597</v>
      </c>
      <c r="D58" s="131">
        <v>150000000</v>
      </c>
    </row>
    <row r="59" spans="1:4" ht="21" x14ac:dyDescent="0.25">
      <c r="A59" s="77">
        <v>57</v>
      </c>
      <c r="B59" s="12" t="s">
        <v>598</v>
      </c>
      <c r="C59" s="138" t="s">
        <v>599</v>
      </c>
      <c r="D59" s="131">
        <v>70000000</v>
      </c>
    </row>
    <row r="60" spans="1:4" ht="21" x14ac:dyDescent="0.25">
      <c r="A60" s="125">
        <v>58</v>
      </c>
      <c r="B60" s="12" t="s">
        <v>600</v>
      </c>
      <c r="C60" s="138" t="s">
        <v>601</v>
      </c>
      <c r="D60" s="131">
        <v>100000000</v>
      </c>
    </row>
    <row r="61" spans="1:4" ht="21" x14ac:dyDescent="0.25">
      <c r="A61" s="77">
        <v>59</v>
      </c>
      <c r="B61" s="12" t="s">
        <v>28</v>
      </c>
      <c r="C61" s="138" t="s">
        <v>602</v>
      </c>
      <c r="D61" s="131">
        <v>150000000</v>
      </c>
    </row>
    <row r="62" spans="1:4" ht="21" x14ac:dyDescent="0.25">
      <c r="A62" s="125">
        <v>60</v>
      </c>
      <c r="B62" s="118" t="s">
        <v>603</v>
      </c>
      <c r="C62" s="138" t="s">
        <v>604</v>
      </c>
      <c r="D62" s="133">
        <v>100000000</v>
      </c>
    </row>
    <row r="63" spans="1:4" ht="21" x14ac:dyDescent="0.25">
      <c r="A63" s="77">
        <v>61</v>
      </c>
      <c r="B63" s="118" t="s">
        <v>605</v>
      </c>
      <c r="C63" s="138" t="s">
        <v>606</v>
      </c>
      <c r="D63" s="133">
        <v>100000000</v>
      </c>
    </row>
    <row r="64" spans="1:4" ht="21" x14ac:dyDescent="0.25">
      <c r="A64" s="125">
        <v>62</v>
      </c>
      <c r="B64" s="118" t="s">
        <v>607</v>
      </c>
      <c r="C64" s="138" t="s">
        <v>608</v>
      </c>
      <c r="D64" s="133">
        <v>100000000</v>
      </c>
    </row>
    <row r="65" spans="1:4" ht="21" x14ac:dyDescent="0.25">
      <c r="A65" s="77">
        <v>63</v>
      </c>
      <c r="B65" s="118" t="s">
        <v>609</v>
      </c>
      <c r="C65" s="138" t="s">
        <v>610</v>
      </c>
      <c r="D65" s="133">
        <v>200000000</v>
      </c>
    </row>
    <row r="66" spans="1:4" ht="21" x14ac:dyDescent="0.25">
      <c r="A66" s="125">
        <v>64</v>
      </c>
      <c r="B66" s="118" t="s">
        <v>611</v>
      </c>
      <c r="C66" s="138" t="s">
        <v>612</v>
      </c>
      <c r="D66" s="133">
        <v>100000000</v>
      </c>
    </row>
    <row r="67" spans="1:4" ht="21" x14ac:dyDescent="0.25">
      <c r="A67" s="77">
        <v>65</v>
      </c>
      <c r="B67" s="118" t="s">
        <v>613</v>
      </c>
      <c r="C67" s="138" t="s">
        <v>614</v>
      </c>
      <c r="D67" s="133">
        <v>200000000</v>
      </c>
    </row>
    <row r="68" spans="1:4" ht="21" x14ac:dyDescent="0.25">
      <c r="A68" s="125">
        <v>66</v>
      </c>
      <c r="B68" s="118" t="s">
        <v>615</v>
      </c>
      <c r="C68" s="138" t="s">
        <v>616</v>
      </c>
      <c r="D68" s="133">
        <v>100000000</v>
      </c>
    </row>
    <row r="69" spans="1:4" ht="21" x14ac:dyDescent="0.25">
      <c r="A69" s="77">
        <v>67</v>
      </c>
      <c r="B69" s="108" t="s">
        <v>478</v>
      </c>
      <c r="C69" s="138" t="s">
        <v>617</v>
      </c>
      <c r="D69" s="133">
        <v>100000000</v>
      </c>
    </row>
    <row r="70" spans="1:4" ht="21" x14ac:dyDescent="0.25">
      <c r="A70" s="125">
        <v>68</v>
      </c>
      <c r="B70" s="118" t="s">
        <v>618</v>
      </c>
      <c r="C70" s="138" t="s">
        <v>619</v>
      </c>
      <c r="D70" s="133">
        <v>200000000</v>
      </c>
    </row>
    <row r="71" spans="1:4" ht="21" x14ac:dyDescent="0.25">
      <c r="A71" s="77">
        <v>69</v>
      </c>
      <c r="B71" s="118" t="s">
        <v>620</v>
      </c>
      <c r="C71" s="138" t="s">
        <v>621</v>
      </c>
      <c r="D71" s="133">
        <v>50000000</v>
      </c>
    </row>
    <row r="72" spans="1:4" ht="21" x14ac:dyDescent="0.25">
      <c r="A72" s="125">
        <v>70</v>
      </c>
      <c r="B72" s="118" t="s">
        <v>15</v>
      </c>
      <c r="C72" s="138" t="s">
        <v>622</v>
      </c>
      <c r="D72" s="133">
        <v>50000000</v>
      </c>
    </row>
    <row r="73" spans="1:4" ht="21" x14ac:dyDescent="0.25">
      <c r="A73" s="77">
        <v>71</v>
      </c>
      <c r="B73" s="118" t="s">
        <v>25</v>
      </c>
      <c r="C73" s="138" t="s">
        <v>623</v>
      </c>
      <c r="D73" s="133">
        <v>50000000</v>
      </c>
    </row>
    <row r="74" spans="1:4" ht="21" x14ac:dyDescent="0.25">
      <c r="A74" s="125">
        <v>72</v>
      </c>
      <c r="B74" s="118" t="s">
        <v>624</v>
      </c>
      <c r="C74" s="138" t="s">
        <v>625</v>
      </c>
      <c r="D74" s="133">
        <v>50000000</v>
      </c>
    </row>
    <row r="75" spans="1:4" ht="21" x14ac:dyDescent="0.25">
      <c r="A75" s="77">
        <v>73</v>
      </c>
      <c r="B75" s="118" t="s">
        <v>626</v>
      </c>
      <c r="C75" s="138" t="s">
        <v>627</v>
      </c>
      <c r="D75" s="133">
        <v>20000000</v>
      </c>
    </row>
    <row r="76" spans="1:4" ht="21" x14ac:dyDescent="0.25">
      <c r="A76" s="125">
        <v>74</v>
      </c>
      <c r="B76" s="118" t="s">
        <v>628</v>
      </c>
      <c r="C76" s="138" t="s">
        <v>629</v>
      </c>
      <c r="D76" s="133">
        <v>100000000</v>
      </c>
    </row>
    <row r="77" spans="1:4" ht="21" x14ac:dyDescent="0.25">
      <c r="A77" s="77">
        <v>75</v>
      </c>
      <c r="B77" s="118" t="s">
        <v>630</v>
      </c>
      <c r="C77" s="138" t="s">
        <v>631</v>
      </c>
      <c r="D77" s="133">
        <v>200000000</v>
      </c>
    </row>
    <row r="78" spans="1:4" ht="21" x14ac:dyDescent="0.25">
      <c r="A78" s="125">
        <v>76</v>
      </c>
      <c r="B78" s="118" t="s">
        <v>632</v>
      </c>
      <c r="C78" s="138" t="s">
        <v>633</v>
      </c>
      <c r="D78" s="133">
        <v>300000000</v>
      </c>
    </row>
    <row r="79" spans="1:4" ht="21" x14ac:dyDescent="0.25">
      <c r="A79" s="77">
        <v>77</v>
      </c>
      <c r="B79" s="118" t="s">
        <v>634</v>
      </c>
      <c r="C79" s="138" t="s">
        <v>635</v>
      </c>
      <c r="D79" s="133">
        <v>50000000</v>
      </c>
    </row>
    <row r="80" spans="1:4" ht="21" x14ac:dyDescent="0.25">
      <c r="A80" s="125">
        <v>78</v>
      </c>
      <c r="B80" s="118" t="s">
        <v>636</v>
      </c>
      <c r="C80" s="138" t="s">
        <v>637</v>
      </c>
      <c r="D80" s="133">
        <v>50000000</v>
      </c>
    </row>
    <row r="81" spans="1:4" ht="21" x14ac:dyDescent="0.25">
      <c r="A81" s="77">
        <v>79</v>
      </c>
      <c r="B81" s="118" t="s">
        <v>638</v>
      </c>
      <c r="C81" s="138" t="s">
        <v>639</v>
      </c>
      <c r="D81" s="133">
        <v>50000000</v>
      </c>
    </row>
    <row r="82" spans="1:4" ht="21" x14ac:dyDescent="0.25">
      <c r="A82" s="125">
        <v>80</v>
      </c>
      <c r="B82" s="118" t="s">
        <v>640</v>
      </c>
      <c r="C82" s="138" t="s">
        <v>641</v>
      </c>
      <c r="D82" s="133">
        <v>50000000</v>
      </c>
    </row>
    <row r="83" spans="1:4" ht="21" x14ac:dyDescent="0.25">
      <c r="A83" s="77">
        <v>81</v>
      </c>
      <c r="B83" s="118" t="s">
        <v>642</v>
      </c>
      <c r="C83" s="138" t="s">
        <v>643</v>
      </c>
      <c r="D83" s="133">
        <v>100000000</v>
      </c>
    </row>
    <row r="84" spans="1:4" ht="21" x14ac:dyDescent="0.25">
      <c r="A84" s="125">
        <v>82</v>
      </c>
      <c r="B84" s="118" t="s">
        <v>644</v>
      </c>
      <c r="C84" s="138" t="s">
        <v>645</v>
      </c>
      <c r="D84" s="133">
        <v>200000000</v>
      </c>
    </row>
    <row r="85" spans="1:4" ht="21" x14ac:dyDescent="0.25">
      <c r="A85" s="77">
        <v>83</v>
      </c>
      <c r="B85" s="118" t="s">
        <v>646</v>
      </c>
      <c r="C85" s="138" t="s">
        <v>647</v>
      </c>
      <c r="D85" s="133">
        <v>300000000</v>
      </c>
    </row>
    <row r="86" spans="1:4" ht="21" x14ac:dyDescent="0.25">
      <c r="A86" s="125">
        <v>84</v>
      </c>
      <c r="B86" s="118" t="s">
        <v>648</v>
      </c>
      <c r="C86" s="138" t="s">
        <v>649</v>
      </c>
      <c r="D86" s="133">
        <v>100000000</v>
      </c>
    </row>
    <row r="87" spans="1:4" ht="21" x14ac:dyDescent="0.25">
      <c r="A87" s="77">
        <v>85</v>
      </c>
      <c r="B87" s="108" t="s">
        <v>650</v>
      </c>
      <c r="C87" s="138" t="s">
        <v>651</v>
      </c>
      <c r="D87" s="133">
        <v>200000000</v>
      </c>
    </row>
    <row r="88" spans="1:4" ht="21" x14ac:dyDescent="0.25">
      <c r="A88" s="125">
        <v>86</v>
      </c>
      <c r="B88" s="118" t="s">
        <v>652</v>
      </c>
      <c r="C88" s="138" t="s">
        <v>653</v>
      </c>
      <c r="D88" s="133">
        <v>300000000</v>
      </c>
    </row>
    <row r="89" spans="1:4" ht="21" x14ac:dyDescent="0.25">
      <c r="A89" s="77">
        <v>87</v>
      </c>
      <c r="B89" s="118" t="s">
        <v>654</v>
      </c>
      <c r="C89" s="138" t="s">
        <v>655</v>
      </c>
      <c r="D89" s="133">
        <v>100000000</v>
      </c>
    </row>
    <row r="90" spans="1:4" ht="42" x14ac:dyDescent="0.25">
      <c r="A90" s="125">
        <v>88</v>
      </c>
      <c r="B90" s="108" t="s">
        <v>656</v>
      </c>
      <c r="C90" s="138" t="s">
        <v>657</v>
      </c>
      <c r="D90" s="133">
        <v>200000000</v>
      </c>
    </row>
    <row r="91" spans="1:4" ht="21" x14ac:dyDescent="0.25">
      <c r="A91" s="77">
        <v>89</v>
      </c>
      <c r="B91" s="118" t="s">
        <v>658</v>
      </c>
      <c r="C91" s="138" t="s">
        <v>659</v>
      </c>
      <c r="D91" s="133">
        <v>300000000</v>
      </c>
    </row>
    <row r="92" spans="1:4" ht="21" x14ac:dyDescent="0.25">
      <c r="A92" s="125">
        <v>90</v>
      </c>
      <c r="B92" s="118" t="s">
        <v>660</v>
      </c>
      <c r="C92" s="138" t="s">
        <v>661</v>
      </c>
      <c r="D92" s="133">
        <v>180000000</v>
      </c>
    </row>
    <row r="93" spans="1:4" ht="21" x14ac:dyDescent="0.25">
      <c r="A93" s="77">
        <v>91</v>
      </c>
      <c r="B93" s="118" t="s">
        <v>662</v>
      </c>
      <c r="C93" s="139" t="s">
        <v>663</v>
      </c>
      <c r="D93" s="133">
        <v>315000000</v>
      </c>
    </row>
    <row r="94" spans="1:4" ht="21" x14ac:dyDescent="0.25">
      <c r="A94" s="125">
        <v>92</v>
      </c>
      <c r="B94" s="118" t="s">
        <v>664</v>
      </c>
      <c r="C94" s="139" t="s">
        <v>665</v>
      </c>
      <c r="D94" s="133">
        <v>450000000</v>
      </c>
    </row>
    <row r="95" spans="1:4" ht="21" x14ac:dyDescent="0.25">
      <c r="A95" s="77">
        <v>93</v>
      </c>
      <c r="B95" s="118" t="s">
        <v>666</v>
      </c>
      <c r="C95" s="139" t="s">
        <v>667</v>
      </c>
      <c r="D95" s="133">
        <v>315000000</v>
      </c>
    </row>
    <row r="96" spans="1:4" ht="21" x14ac:dyDescent="0.25">
      <c r="A96" s="125">
        <v>94</v>
      </c>
      <c r="B96" s="118" t="s">
        <v>668</v>
      </c>
      <c r="C96" s="139" t="s">
        <v>669</v>
      </c>
      <c r="D96" s="133">
        <v>450000000</v>
      </c>
    </row>
    <row r="97" spans="1:4" ht="21" x14ac:dyDescent="0.25">
      <c r="A97" s="77">
        <v>95</v>
      </c>
      <c r="B97" s="118" t="s">
        <v>670</v>
      </c>
      <c r="C97" s="139" t="s">
        <v>671</v>
      </c>
      <c r="D97" s="133">
        <v>315000000</v>
      </c>
    </row>
    <row r="98" spans="1:4" ht="21" x14ac:dyDescent="0.25">
      <c r="A98" s="125">
        <v>96</v>
      </c>
      <c r="B98" s="118" t="s">
        <v>672</v>
      </c>
      <c r="C98" s="139" t="s">
        <v>673</v>
      </c>
      <c r="D98" s="133">
        <v>450000000</v>
      </c>
    </row>
    <row r="99" spans="1:4" ht="21" x14ac:dyDescent="0.25">
      <c r="A99" s="77">
        <v>97</v>
      </c>
      <c r="B99" s="118" t="s">
        <v>672</v>
      </c>
      <c r="C99" s="139" t="s">
        <v>674</v>
      </c>
      <c r="D99" s="133">
        <v>450000000</v>
      </c>
    </row>
    <row r="100" spans="1:4" ht="21" x14ac:dyDescent="0.25">
      <c r="A100" s="125">
        <v>98</v>
      </c>
      <c r="B100" s="118" t="s">
        <v>675</v>
      </c>
      <c r="C100" s="139" t="s">
        <v>676</v>
      </c>
      <c r="D100" s="133">
        <v>437290000</v>
      </c>
    </row>
    <row r="101" spans="1:4" ht="21" x14ac:dyDescent="0.25">
      <c r="A101" s="77">
        <v>99</v>
      </c>
      <c r="B101" s="118" t="s">
        <v>677</v>
      </c>
      <c r="C101" s="139" t="s">
        <v>678</v>
      </c>
      <c r="D101" s="133">
        <v>437290000</v>
      </c>
    </row>
    <row r="102" spans="1:4" ht="21" x14ac:dyDescent="0.25">
      <c r="A102" s="125">
        <v>100</v>
      </c>
      <c r="B102" s="118" t="s">
        <v>679</v>
      </c>
      <c r="C102" s="139" t="s">
        <v>680</v>
      </c>
      <c r="D102" s="133">
        <v>306103000</v>
      </c>
    </row>
    <row r="103" spans="1:4" ht="21" x14ac:dyDescent="0.25">
      <c r="A103" s="77">
        <v>101</v>
      </c>
      <c r="B103" s="118" t="s">
        <v>681</v>
      </c>
      <c r="C103" s="139" t="s">
        <v>682</v>
      </c>
      <c r="D103" s="133">
        <v>437290000</v>
      </c>
    </row>
    <row r="104" spans="1:4" ht="21" x14ac:dyDescent="0.25">
      <c r="A104" s="125">
        <v>102</v>
      </c>
      <c r="B104" s="118" t="s">
        <v>683</v>
      </c>
      <c r="C104" s="139" t="s">
        <v>684</v>
      </c>
      <c r="D104" s="133">
        <v>306103000</v>
      </c>
    </row>
    <row r="105" spans="1:4" ht="21" x14ac:dyDescent="0.25">
      <c r="A105" s="77">
        <v>103</v>
      </c>
      <c r="B105" s="118" t="s">
        <v>685</v>
      </c>
      <c r="C105" s="139" t="s">
        <v>686</v>
      </c>
      <c r="D105" s="133">
        <v>437290000</v>
      </c>
    </row>
    <row r="106" spans="1:4" ht="21" x14ac:dyDescent="0.25">
      <c r="A106" s="125">
        <v>104</v>
      </c>
      <c r="B106" s="118" t="s">
        <v>687</v>
      </c>
      <c r="C106" s="139" t="s">
        <v>688</v>
      </c>
      <c r="D106" s="133">
        <v>306103000</v>
      </c>
    </row>
    <row r="107" spans="1:4" ht="21" x14ac:dyDescent="0.25">
      <c r="A107" s="77">
        <v>105</v>
      </c>
      <c r="B107" s="118" t="s">
        <v>689</v>
      </c>
      <c r="C107" s="139" t="s">
        <v>690</v>
      </c>
      <c r="D107" s="133">
        <v>437290000</v>
      </c>
    </row>
    <row r="108" spans="1:4" ht="21" x14ac:dyDescent="0.25">
      <c r="A108" s="125">
        <v>106</v>
      </c>
      <c r="B108" s="118" t="s">
        <v>691</v>
      </c>
      <c r="C108" s="139" t="s">
        <v>692</v>
      </c>
      <c r="D108" s="133">
        <v>306103000</v>
      </c>
    </row>
    <row r="109" spans="1:4" ht="21" x14ac:dyDescent="0.25">
      <c r="A109" s="77">
        <v>107</v>
      </c>
      <c r="B109" s="118" t="s">
        <v>691</v>
      </c>
      <c r="C109" s="139" t="s">
        <v>693</v>
      </c>
      <c r="D109" s="133">
        <v>437290000</v>
      </c>
    </row>
    <row r="110" spans="1:4" ht="21" x14ac:dyDescent="0.25">
      <c r="A110" s="125">
        <v>108</v>
      </c>
      <c r="B110" s="118" t="s">
        <v>694</v>
      </c>
      <c r="C110" s="139" t="s">
        <v>695</v>
      </c>
      <c r="D110" s="133">
        <v>306103000</v>
      </c>
    </row>
    <row r="111" spans="1:4" ht="21" x14ac:dyDescent="0.25">
      <c r="A111" s="77">
        <v>109</v>
      </c>
      <c r="B111" s="118" t="s">
        <v>696</v>
      </c>
      <c r="C111" s="139" t="s">
        <v>697</v>
      </c>
      <c r="D111" s="133">
        <v>306103000</v>
      </c>
    </row>
    <row r="112" spans="1:4" ht="21" x14ac:dyDescent="0.25">
      <c r="A112" s="134">
        <v>110</v>
      </c>
      <c r="B112" s="135" t="s">
        <v>698</v>
      </c>
      <c r="C112" s="140" t="s">
        <v>699</v>
      </c>
      <c r="D112" s="136">
        <v>306103000</v>
      </c>
    </row>
    <row r="113" spans="1:4" ht="21" x14ac:dyDescent="0.25">
      <c r="A113" s="190" t="s">
        <v>700</v>
      </c>
      <c r="B113" s="191"/>
      <c r="C113" s="192"/>
      <c r="D113" s="108">
        <f>SUM(D3:D112)</f>
        <v>16965114500</v>
      </c>
    </row>
  </sheetData>
  <autoFilter ref="A2:D81" xr:uid="{00000000-0009-0000-0000-000006000000}"/>
  <mergeCells count="2">
    <mergeCell ref="A1:D1"/>
    <mergeCell ref="A113:C113"/>
  </mergeCells>
  <conditionalFormatting sqref="B1:B4">
    <cfRule type="duplicateValues" dxfId="4" priority="5"/>
  </conditionalFormatting>
  <conditionalFormatting sqref="B5">
    <cfRule type="duplicateValues" dxfId="3" priority="3"/>
  </conditionalFormatting>
  <conditionalFormatting sqref="B6">
    <cfRule type="duplicateValues" dxfId="2" priority="2"/>
  </conditionalFormatting>
  <conditionalFormatting sqref="D1:D3">
    <cfRule type="duplicateValues" dxfId="1" priority="4"/>
  </conditionalFormatting>
  <conditionalFormatting sqref="C3">
    <cfRule type="duplicateValues" dxfId="0" priority="1"/>
  </conditionalFormatting>
  <printOptions horizontalCentered="1"/>
  <pageMargins left="0" right="0" top="0" bottom="0" header="0" footer="0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rightToLeft="1" view="pageBreakPreview" topLeftCell="A21" zoomScaleNormal="100" zoomScaleSheetLayoutView="100" workbookViewId="0">
      <selection activeCell="B27" sqref="B27"/>
    </sheetView>
  </sheetViews>
  <sheetFormatPr defaultColWidth="9" defaultRowHeight="21" x14ac:dyDescent="0.55000000000000004"/>
  <cols>
    <col min="1" max="1" width="9" style="9"/>
    <col min="2" max="2" width="36.28515625" style="9" customWidth="1"/>
    <col min="3" max="3" width="48.42578125" style="9" customWidth="1"/>
    <col min="4" max="4" width="17.7109375" style="9" bestFit="1" customWidth="1"/>
    <col min="5" max="5" width="13" style="18" customWidth="1"/>
    <col min="6" max="6" width="15.42578125" style="18" bestFit="1" customWidth="1"/>
    <col min="7" max="16384" width="9" style="18"/>
  </cols>
  <sheetData>
    <row r="1" spans="1:6" ht="28.5" x14ac:dyDescent="0.55000000000000004">
      <c r="A1" s="157" t="s">
        <v>524</v>
      </c>
      <c r="B1" s="158"/>
      <c r="C1" s="158"/>
      <c r="D1" s="159"/>
    </row>
    <row r="2" spans="1:6" ht="33.75" customHeight="1" x14ac:dyDescent="0.55000000000000004">
      <c r="A2" s="10" t="s">
        <v>0</v>
      </c>
      <c r="B2" s="38" t="s">
        <v>2</v>
      </c>
      <c r="C2" s="38" t="s">
        <v>3</v>
      </c>
      <c r="D2" s="39" t="s">
        <v>4</v>
      </c>
    </row>
    <row r="3" spans="1:6" x14ac:dyDescent="0.55000000000000004">
      <c r="A3" s="43">
        <v>1</v>
      </c>
      <c r="B3" s="122" t="s">
        <v>735</v>
      </c>
      <c r="C3" s="118" t="s">
        <v>520</v>
      </c>
      <c r="D3" s="123">
        <v>412250000</v>
      </c>
    </row>
    <row r="4" spans="1:6" x14ac:dyDescent="0.55000000000000004">
      <c r="A4" s="43">
        <v>2</v>
      </c>
      <c r="B4" s="122" t="s">
        <v>734</v>
      </c>
      <c r="C4" s="118" t="s">
        <v>520</v>
      </c>
      <c r="D4" s="123">
        <v>1290000000</v>
      </c>
    </row>
    <row r="5" spans="1:6" x14ac:dyDescent="0.55000000000000004">
      <c r="A5" s="43">
        <v>3</v>
      </c>
      <c r="B5" s="122" t="s">
        <v>736</v>
      </c>
      <c r="C5" s="118" t="s">
        <v>520</v>
      </c>
      <c r="D5" s="123">
        <v>664500000</v>
      </c>
    </row>
    <row r="6" spans="1:6" ht="42" x14ac:dyDescent="0.55000000000000004">
      <c r="A6" s="43">
        <v>4</v>
      </c>
      <c r="B6" s="33" t="s">
        <v>737</v>
      </c>
      <c r="C6" s="19" t="s">
        <v>236</v>
      </c>
      <c r="D6" s="117">
        <v>11810000000</v>
      </c>
    </row>
    <row r="7" spans="1:6" ht="84" x14ac:dyDescent="0.55000000000000004">
      <c r="A7" s="43">
        <v>5</v>
      </c>
      <c r="B7" s="119" t="s">
        <v>738</v>
      </c>
      <c r="C7" s="33" t="s">
        <v>739</v>
      </c>
      <c r="D7" s="40">
        <v>97000000</v>
      </c>
    </row>
    <row r="8" spans="1:6" ht="63" x14ac:dyDescent="0.55000000000000004">
      <c r="A8" s="43">
        <v>6</v>
      </c>
      <c r="B8" s="119" t="s">
        <v>740</v>
      </c>
      <c r="C8" s="19" t="s">
        <v>238</v>
      </c>
      <c r="D8" s="40">
        <v>7000000000</v>
      </c>
    </row>
    <row r="9" spans="1:6" x14ac:dyDescent="0.55000000000000004">
      <c r="A9" s="43">
        <v>7</v>
      </c>
      <c r="B9" s="119" t="s">
        <v>756</v>
      </c>
      <c r="C9" s="19" t="s">
        <v>759</v>
      </c>
      <c r="D9" s="120">
        <v>300000000</v>
      </c>
    </row>
    <row r="10" spans="1:6" x14ac:dyDescent="0.55000000000000004">
      <c r="A10" s="43">
        <v>8</v>
      </c>
      <c r="B10" s="12" t="s">
        <v>742</v>
      </c>
      <c r="C10" s="109" t="s">
        <v>741</v>
      </c>
      <c r="D10" s="108">
        <v>65000000</v>
      </c>
      <c r="E10" s="121"/>
      <c r="F10" s="121"/>
    </row>
    <row r="11" spans="1:6" x14ac:dyDescent="0.55000000000000004">
      <c r="A11" s="43">
        <v>9</v>
      </c>
      <c r="B11" s="12" t="s">
        <v>743</v>
      </c>
      <c r="C11" s="109" t="s">
        <v>741</v>
      </c>
      <c r="D11" s="108">
        <v>55000000</v>
      </c>
      <c r="E11" s="121"/>
      <c r="F11" s="121"/>
    </row>
    <row r="12" spans="1:6" x14ac:dyDescent="0.55000000000000004">
      <c r="A12" s="43">
        <v>10</v>
      </c>
      <c r="B12" s="12" t="s">
        <v>744</v>
      </c>
      <c r="C12" s="109" t="s">
        <v>741</v>
      </c>
      <c r="D12" s="108">
        <v>55000000</v>
      </c>
      <c r="E12" s="121"/>
      <c r="F12" s="121"/>
    </row>
    <row r="13" spans="1:6" x14ac:dyDescent="0.55000000000000004">
      <c r="A13" s="43">
        <v>11</v>
      </c>
      <c r="B13" s="12" t="s">
        <v>745</v>
      </c>
      <c r="C13" s="109" t="s">
        <v>741</v>
      </c>
      <c r="D13" s="108">
        <v>55000000</v>
      </c>
      <c r="E13" s="121"/>
      <c r="F13" s="121"/>
    </row>
    <row r="14" spans="1:6" x14ac:dyDescent="0.55000000000000004">
      <c r="A14" s="43">
        <v>12</v>
      </c>
      <c r="B14" s="12" t="s">
        <v>746</v>
      </c>
      <c r="C14" s="109" t="s">
        <v>741</v>
      </c>
      <c r="D14" s="108">
        <v>55000000</v>
      </c>
      <c r="E14" s="121"/>
      <c r="F14" s="121"/>
    </row>
    <row r="15" spans="1:6" x14ac:dyDescent="0.55000000000000004">
      <c r="A15" s="43">
        <v>13</v>
      </c>
      <c r="B15" s="12" t="s">
        <v>8</v>
      </c>
      <c r="C15" s="109" t="s">
        <v>741</v>
      </c>
      <c r="D15" s="108">
        <v>88000000</v>
      </c>
      <c r="E15" s="121"/>
      <c r="F15" s="121"/>
    </row>
    <row r="16" spans="1:6" x14ac:dyDescent="0.55000000000000004">
      <c r="A16" s="43">
        <v>14</v>
      </c>
      <c r="B16" s="12" t="s">
        <v>747</v>
      </c>
      <c r="C16" s="109" t="s">
        <v>741</v>
      </c>
      <c r="D16" s="108">
        <v>30000000</v>
      </c>
      <c r="E16" s="121"/>
      <c r="F16" s="121"/>
    </row>
    <row r="17" spans="1:6" x14ac:dyDescent="0.55000000000000004">
      <c r="A17" s="43">
        <v>15</v>
      </c>
      <c r="B17" s="12" t="s">
        <v>748</v>
      </c>
      <c r="C17" s="109" t="s">
        <v>741</v>
      </c>
      <c r="D17" s="108">
        <v>30000000</v>
      </c>
      <c r="E17" s="121"/>
      <c r="F17" s="121"/>
    </row>
    <row r="18" spans="1:6" x14ac:dyDescent="0.55000000000000004">
      <c r="A18" s="43">
        <v>16</v>
      </c>
      <c r="B18" s="12" t="s">
        <v>749</v>
      </c>
      <c r="C18" s="109" t="s">
        <v>741</v>
      </c>
      <c r="D18" s="108">
        <v>20000000</v>
      </c>
      <c r="E18" s="121"/>
      <c r="F18" s="121"/>
    </row>
    <row r="19" spans="1:6" x14ac:dyDescent="0.55000000000000004">
      <c r="A19" s="43">
        <v>17</v>
      </c>
      <c r="B19" s="12" t="s">
        <v>750</v>
      </c>
      <c r="C19" s="109" t="s">
        <v>741</v>
      </c>
      <c r="D19" s="108">
        <v>25000000</v>
      </c>
      <c r="E19" s="121"/>
      <c r="F19" s="121"/>
    </row>
    <row r="20" spans="1:6" x14ac:dyDescent="0.55000000000000004">
      <c r="A20" s="43">
        <v>18</v>
      </c>
      <c r="B20" s="12" t="s">
        <v>751</v>
      </c>
      <c r="C20" s="109" t="s">
        <v>741</v>
      </c>
      <c r="D20" s="108">
        <v>40000000</v>
      </c>
      <c r="E20" s="121"/>
      <c r="F20" s="121"/>
    </row>
    <row r="21" spans="1:6" x14ac:dyDescent="0.55000000000000004">
      <c r="A21" s="43">
        <v>19</v>
      </c>
      <c r="B21" s="12" t="s">
        <v>752</v>
      </c>
      <c r="C21" s="109" t="s">
        <v>741</v>
      </c>
      <c r="D21" s="108">
        <v>7000000</v>
      </c>
      <c r="E21" s="121"/>
      <c r="F21" s="121"/>
    </row>
    <row r="22" spans="1:6" x14ac:dyDescent="0.55000000000000004">
      <c r="A22" s="43">
        <v>20</v>
      </c>
      <c r="B22" s="12" t="s">
        <v>753</v>
      </c>
      <c r="C22" s="109" t="s">
        <v>741</v>
      </c>
      <c r="D22" s="108">
        <v>90000000</v>
      </c>
      <c r="E22" s="121"/>
      <c r="F22" s="121"/>
    </row>
    <row r="23" spans="1:6" x14ac:dyDescent="0.55000000000000004">
      <c r="A23" s="43">
        <v>21</v>
      </c>
      <c r="B23" s="12" t="s">
        <v>754</v>
      </c>
      <c r="C23" s="109" t="s">
        <v>741</v>
      </c>
      <c r="D23" s="108">
        <v>11000000</v>
      </c>
      <c r="E23" s="121"/>
      <c r="F23" s="121"/>
    </row>
    <row r="24" spans="1:6" x14ac:dyDescent="0.55000000000000004">
      <c r="A24" s="43">
        <v>22</v>
      </c>
      <c r="B24" s="12" t="s">
        <v>755</v>
      </c>
      <c r="C24" s="109" t="s">
        <v>741</v>
      </c>
      <c r="D24" s="108">
        <v>25000000</v>
      </c>
      <c r="E24" s="121"/>
      <c r="F24" s="121"/>
    </row>
    <row r="25" spans="1:6" x14ac:dyDescent="0.55000000000000004">
      <c r="A25" s="43">
        <v>23</v>
      </c>
      <c r="B25" s="12" t="s">
        <v>756</v>
      </c>
      <c r="C25" s="109" t="s">
        <v>741</v>
      </c>
      <c r="D25" s="108">
        <v>30000000</v>
      </c>
      <c r="E25" s="121"/>
      <c r="F25" s="121"/>
    </row>
    <row r="26" spans="1:6" x14ac:dyDescent="0.55000000000000004">
      <c r="A26" s="43">
        <v>24</v>
      </c>
      <c r="B26" s="12" t="s">
        <v>757</v>
      </c>
      <c r="C26" s="109" t="s">
        <v>741</v>
      </c>
      <c r="D26" s="108">
        <v>8000000</v>
      </c>
      <c r="E26" s="121"/>
      <c r="F26" s="121"/>
    </row>
    <row r="27" spans="1:6" x14ac:dyDescent="0.55000000000000004">
      <c r="A27" s="43">
        <v>25</v>
      </c>
      <c r="B27" s="12" t="s">
        <v>314</v>
      </c>
      <c r="C27" s="109" t="s">
        <v>741</v>
      </c>
      <c r="D27" s="108">
        <v>55000000</v>
      </c>
      <c r="E27" s="121"/>
      <c r="F27" s="121"/>
    </row>
    <row r="28" spans="1:6" ht="42" x14ac:dyDescent="0.55000000000000004">
      <c r="A28" s="43">
        <v>26</v>
      </c>
      <c r="B28" s="119" t="s">
        <v>758</v>
      </c>
      <c r="C28" s="19" t="s">
        <v>240</v>
      </c>
      <c r="D28" s="40">
        <v>166784000</v>
      </c>
    </row>
    <row r="29" spans="1:6" ht="41.25" customHeight="1" thickBot="1" x14ac:dyDescent="0.6">
      <c r="A29" s="184" t="s">
        <v>5</v>
      </c>
      <c r="B29" s="185"/>
      <c r="C29" s="186"/>
      <c r="D29" s="42">
        <f>SUM(D3:D28)</f>
        <v>22484534000</v>
      </c>
      <c r="F29" s="37"/>
    </row>
  </sheetData>
  <mergeCells count="2">
    <mergeCell ref="A1:D1"/>
    <mergeCell ref="A29:C29"/>
  </mergeCells>
  <printOptions horizontalCentered="1"/>
  <pageMargins left="0" right="0" top="0" bottom="0" header="0" footer="0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1"/>
  <sheetViews>
    <sheetView rightToLeft="1" topLeftCell="A8" workbookViewId="0">
      <selection activeCell="C14" sqref="C14"/>
    </sheetView>
  </sheetViews>
  <sheetFormatPr defaultColWidth="9" defaultRowHeight="21" x14ac:dyDescent="0.55000000000000004"/>
  <cols>
    <col min="1" max="1" width="5.5703125" style="9" bestFit="1" customWidth="1"/>
    <col min="2" max="2" width="20.140625" style="9" bestFit="1" customWidth="1"/>
    <col min="3" max="3" width="57.85546875" style="9" bestFit="1" customWidth="1"/>
    <col min="4" max="4" width="14.7109375" style="9" bestFit="1" customWidth="1"/>
    <col min="5" max="16384" width="9" style="18"/>
  </cols>
  <sheetData>
    <row r="1" spans="1:4" ht="28.5" x14ac:dyDescent="0.55000000000000004">
      <c r="A1" s="157" t="s">
        <v>523</v>
      </c>
      <c r="B1" s="158"/>
      <c r="C1" s="158"/>
      <c r="D1" s="159"/>
    </row>
    <row r="2" spans="1:4" ht="34.5" customHeight="1" x14ac:dyDescent="0.55000000000000004">
      <c r="A2" s="10" t="s">
        <v>0</v>
      </c>
      <c r="B2" s="38" t="s">
        <v>2</v>
      </c>
      <c r="C2" s="38" t="s">
        <v>3</v>
      </c>
      <c r="D2" s="39" t="s">
        <v>4</v>
      </c>
    </row>
    <row r="3" spans="1:4" ht="42" x14ac:dyDescent="0.55000000000000004">
      <c r="A3" s="43">
        <v>1</v>
      </c>
      <c r="B3" s="33" t="s">
        <v>768</v>
      </c>
      <c r="C3" s="33" t="s">
        <v>767</v>
      </c>
      <c r="D3" s="117">
        <v>31000000</v>
      </c>
    </row>
    <row r="4" spans="1:4" ht="42" x14ac:dyDescent="0.55000000000000004">
      <c r="A4" s="43">
        <v>2</v>
      </c>
      <c r="B4" s="33" t="s">
        <v>768</v>
      </c>
      <c r="C4" s="33" t="s">
        <v>760</v>
      </c>
      <c r="D4" s="117">
        <v>20000000</v>
      </c>
    </row>
    <row r="5" spans="1:4" ht="42" x14ac:dyDescent="0.55000000000000004">
      <c r="A5" s="43">
        <v>3</v>
      </c>
      <c r="B5" s="33" t="s">
        <v>768</v>
      </c>
      <c r="C5" s="33" t="s">
        <v>761</v>
      </c>
      <c r="D5" s="117">
        <v>100000000</v>
      </c>
    </row>
    <row r="6" spans="1:4" ht="21" customHeight="1" x14ac:dyDescent="0.55000000000000004">
      <c r="A6" s="43">
        <v>4</v>
      </c>
      <c r="B6" s="33" t="s">
        <v>768</v>
      </c>
      <c r="C6" s="33" t="s">
        <v>762</v>
      </c>
      <c r="D6" s="117">
        <v>45900000</v>
      </c>
    </row>
    <row r="7" spans="1:4" x14ac:dyDescent="0.55000000000000004">
      <c r="A7" s="43">
        <v>5</v>
      </c>
      <c r="B7" s="33" t="s">
        <v>768</v>
      </c>
      <c r="C7" s="12" t="s">
        <v>763</v>
      </c>
      <c r="D7" s="40">
        <v>53040000</v>
      </c>
    </row>
    <row r="8" spans="1:4" ht="63" x14ac:dyDescent="0.55000000000000004">
      <c r="A8" s="43">
        <v>6</v>
      </c>
      <c r="B8" s="33" t="s">
        <v>768</v>
      </c>
      <c r="C8" s="109" t="s">
        <v>764</v>
      </c>
      <c r="D8" s="40">
        <v>439475000</v>
      </c>
    </row>
    <row r="9" spans="1:4" ht="63" x14ac:dyDescent="0.55000000000000004">
      <c r="A9" s="43">
        <v>7</v>
      </c>
      <c r="B9" s="33" t="s">
        <v>768</v>
      </c>
      <c r="C9" s="109" t="s">
        <v>765</v>
      </c>
      <c r="D9" s="40">
        <v>8745000</v>
      </c>
    </row>
    <row r="10" spans="1:4" ht="114" customHeight="1" x14ac:dyDescent="0.55000000000000004">
      <c r="A10" s="43">
        <v>8</v>
      </c>
      <c r="B10" s="119" t="s">
        <v>766</v>
      </c>
      <c r="C10" s="109" t="s">
        <v>769</v>
      </c>
      <c r="D10" s="40">
        <v>437800000</v>
      </c>
    </row>
    <row r="11" spans="1:4" ht="36.75" customHeight="1" thickBot="1" x14ac:dyDescent="0.6">
      <c r="A11" s="184" t="s">
        <v>5</v>
      </c>
      <c r="B11" s="185"/>
      <c r="C11" s="186"/>
      <c r="D11" s="42">
        <f>SUM(D3:D10)</f>
        <v>1135960000</v>
      </c>
    </row>
  </sheetData>
  <mergeCells count="2">
    <mergeCell ref="A1:D1"/>
    <mergeCell ref="A11:C11"/>
  </mergeCells>
  <printOptions horizont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گزارش مالی جشنواره فجر </vt:lpstr>
      <vt:lpstr>دبیرخانه</vt:lpstr>
      <vt:lpstr> ارزیابی، انتخاب و  داوری آثار</vt:lpstr>
      <vt:lpstr>کمک هزینه</vt:lpstr>
      <vt:lpstr>روابط عمومی و تبلیغات</vt:lpstr>
      <vt:lpstr>امور اجرایی</vt:lpstr>
      <vt:lpstr>هدایا و جوایز</vt:lpstr>
      <vt:lpstr>بین الملل</vt:lpstr>
      <vt:lpstr>انتشارات ، پژوهش و آموزش</vt:lpstr>
      <vt:lpstr>'امور اجرایی'!Print_Titles</vt:lpstr>
      <vt:lpstr>'بین الملل'!Print_Titles</vt:lpstr>
      <vt:lpstr>'روابط عمومی و تبلیغات'!Print_Titles</vt:lpstr>
      <vt:lpstr>'کمک هزینه'!Print_Titles</vt:lpstr>
      <vt:lpstr>'هدایا و جوایز'!Print_Titles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boroozmand</dc:creator>
  <cp:lastModifiedBy>aerzoo hoseini eghbal</cp:lastModifiedBy>
  <cp:lastPrinted>2025-04-12T12:53:20Z</cp:lastPrinted>
  <dcterms:created xsi:type="dcterms:W3CDTF">2024-10-31T06:11:36Z</dcterms:created>
  <dcterms:modified xsi:type="dcterms:W3CDTF">2025-04-23T06:34:28Z</dcterms:modified>
</cp:coreProperties>
</file>